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filterPrivacy="1" defaultThemeVersion="124226"/>
  <xr:revisionPtr revIDLastSave="0" documentId="13_ncr:1_{00721813-AAE1-44D3-A4A6-B7ECDDFE1501}" xr6:coauthVersionLast="47" xr6:coauthVersionMax="47" xr10:uidLastSave="{00000000-0000-0000-0000-000000000000}"/>
  <bookViews>
    <workbookView xWindow="-120" yWindow="-16320" windowWidth="29040" windowHeight="15720" activeTab="3" xr2:uid="{00000000-000D-0000-FFFF-FFFF00000000}"/>
  </bookViews>
  <sheets>
    <sheet name="RAW" sheetId="1" r:id="rId1"/>
    <sheet name="Plofile" sheetId="2" r:id="rId2"/>
    <sheet name="Correction" sheetId="3" r:id="rId3"/>
    <sheet name="Plot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8" i="2" l="1"/>
  <c r="E19" i="2" s="1"/>
  <c r="E20" i="2" s="1"/>
  <c r="E21" i="2" s="1"/>
  <c r="E22" i="2" s="1"/>
  <c r="E23" i="2" s="1"/>
  <c r="E24" i="2" s="1"/>
  <c r="N130" i="1"/>
  <c r="S130" i="1"/>
  <c r="AQ130" i="1"/>
  <c r="AR130" i="1"/>
  <c r="AS130" i="1"/>
  <c r="AT130" i="1"/>
  <c r="AW130" i="1"/>
  <c r="AX130" i="1"/>
  <c r="AY130" i="1"/>
  <c r="AZ130" i="1"/>
  <c r="BA130" i="1"/>
  <c r="BB130" i="1"/>
  <c r="BE130" i="1"/>
  <c r="BF130" i="1"/>
  <c r="BG130" i="1"/>
  <c r="BH130" i="1"/>
  <c r="BI130" i="1"/>
  <c r="AV130" i="1" s="1"/>
  <c r="BJ130" i="1"/>
  <c r="AU130" i="1" s="1"/>
  <c r="BK130" i="1"/>
  <c r="BL130" i="1"/>
  <c r="BM130" i="1"/>
  <c r="BN130" i="1"/>
  <c r="BO130" i="1"/>
  <c r="BP130" i="1"/>
  <c r="N131" i="1"/>
  <c r="S131" i="1"/>
  <c r="AQ131" i="1"/>
  <c r="AR131" i="1"/>
  <c r="AS131" i="1"/>
  <c r="AT131" i="1"/>
  <c r="AW131" i="1"/>
  <c r="AX131" i="1"/>
  <c r="AY131" i="1"/>
  <c r="AZ131" i="1"/>
  <c r="BA131" i="1"/>
  <c r="BB131" i="1"/>
  <c r="BE131" i="1"/>
  <c r="BF131" i="1"/>
  <c r="BG131" i="1"/>
  <c r="BH131" i="1"/>
  <c r="BI131" i="1"/>
  <c r="AV131" i="1" s="1"/>
  <c r="BJ131" i="1"/>
  <c r="AU131" i="1" s="1"/>
  <c r="BK131" i="1"/>
  <c r="BL131" i="1"/>
  <c r="BM131" i="1"/>
  <c r="BN131" i="1"/>
  <c r="BO131" i="1"/>
  <c r="BP131" i="1"/>
  <c r="N132" i="1"/>
  <c r="S132" i="1"/>
  <c r="AQ132" i="1"/>
  <c r="AR132" i="1"/>
  <c r="AS132" i="1"/>
  <c r="AT132" i="1"/>
  <c r="AV132" i="1"/>
  <c r="AW132" i="1"/>
  <c r="AX132" i="1"/>
  <c r="AY132" i="1"/>
  <c r="AZ132" i="1"/>
  <c r="BA132" i="1"/>
  <c r="BB132" i="1"/>
  <c r="BE132" i="1"/>
  <c r="BF132" i="1"/>
  <c r="BG132" i="1"/>
  <c r="BH132" i="1"/>
  <c r="BI132" i="1"/>
  <c r="BJ132" i="1"/>
  <c r="AU132" i="1" s="1"/>
  <c r="BK132" i="1"/>
  <c r="BL132" i="1"/>
  <c r="BM132" i="1"/>
  <c r="BN132" i="1"/>
  <c r="BO132" i="1"/>
  <c r="BP132" i="1"/>
  <c r="N133" i="1"/>
  <c r="S133" i="1"/>
  <c r="AQ133" i="1"/>
  <c r="AR133" i="1"/>
  <c r="AS133" i="1"/>
  <c r="AT133" i="1"/>
  <c r="AW133" i="1"/>
  <c r="AX133" i="1"/>
  <c r="AY133" i="1"/>
  <c r="AZ133" i="1"/>
  <c r="BA133" i="1"/>
  <c r="BB133" i="1"/>
  <c r="BE133" i="1"/>
  <c r="BF133" i="1"/>
  <c r="BG133" i="1"/>
  <c r="BH133" i="1"/>
  <c r="BI133" i="1"/>
  <c r="AV133" i="1" s="1"/>
  <c r="BJ133" i="1"/>
  <c r="AU133" i="1" s="1"/>
  <c r="BK133" i="1"/>
  <c r="BL133" i="1"/>
  <c r="BM133" i="1"/>
  <c r="BN133" i="1"/>
  <c r="BO133" i="1"/>
  <c r="BP133" i="1"/>
  <c r="N134" i="1"/>
  <c r="S134" i="1"/>
  <c r="AQ134" i="1"/>
  <c r="AR134" i="1"/>
  <c r="AS134" i="1"/>
  <c r="AT134" i="1"/>
  <c r="AU134" i="1"/>
  <c r="AW134" i="1"/>
  <c r="AX134" i="1"/>
  <c r="AY134" i="1"/>
  <c r="AZ134" i="1"/>
  <c r="BA134" i="1"/>
  <c r="BB134" i="1"/>
  <c r="BE134" i="1"/>
  <c r="BF134" i="1"/>
  <c r="BG134" i="1"/>
  <c r="BH134" i="1"/>
  <c r="BI134" i="1"/>
  <c r="BJ134" i="1"/>
  <c r="BK134" i="1"/>
  <c r="BL134" i="1"/>
  <c r="BM134" i="1"/>
  <c r="BN134" i="1"/>
  <c r="BO134" i="1"/>
  <c r="BP134" i="1"/>
  <c r="BQ134" i="1"/>
  <c r="N135" i="1"/>
  <c r="S135" i="1"/>
  <c r="AQ135" i="1"/>
  <c r="AR135" i="1"/>
  <c r="AS135" i="1"/>
  <c r="AT135" i="1"/>
  <c r="AU135" i="1"/>
  <c r="AW135" i="1"/>
  <c r="AX135" i="1"/>
  <c r="AY135" i="1"/>
  <c r="AZ135" i="1"/>
  <c r="BA135" i="1"/>
  <c r="BB135" i="1"/>
  <c r="BE135" i="1"/>
  <c r="BF135" i="1"/>
  <c r="BG135" i="1"/>
  <c r="BH135" i="1"/>
  <c r="BI135" i="1"/>
  <c r="AV135" i="1" s="1"/>
  <c r="BJ135" i="1"/>
  <c r="BK135" i="1"/>
  <c r="BL135" i="1"/>
  <c r="BM135" i="1"/>
  <c r="BN135" i="1"/>
  <c r="BO135" i="1"/>
  <c r="BP135" i="1"/>
  <c r="N136" i="1"/>
  <c r="S136" i="1"/>
  <c r="AQ136" i="1"/>
  <c r="AR136" i="1"/>
  <c r="AS136" i="1"/>
  <c r="AT136" i="1"/>
  <c r="AU136" i="1"/>
  <c r="AW136" i="1"/>
  <c r="AX136" i="1"/>
  <c r="AY136" i="1"/>
  <c r="AZ136" i="1"/>
  <c r="BA136" i="1"/>
  <c r="BB136" i="1"/>
  <c r="BE136" i="1"/>
  <c r="BF136" i="1"/>
  <c r="BG136" i="1"/>
  <c r="BH136" i="1"/>
  <c r="BI136" i="1"/>
  <c r="AV136" i="1" s="1"/>
  <c r="BJ136" i="1"/>
  <c r="BK136" i="1"/>
  <c r="BL136" i="1"/>
  <c r="BM136" i="1"/>
  <c r="BN136" i="1"/>
  <c r="BO136" i="1"/>
  <c r="BP136" i="1"/>
  <c r="N137" i="1"/>
  <c r="S137" i="1"/>
  <c r="AQ137" i="1"/>
  <c r="AR137" i="1"/>
  <c r="AS137" i="1"/>
  <c r="AT137" i="1"/>
  <c r="AW137" i="1"/>
  <c r="AX137" i="1"/>
  <c r="AY137" i="1"/>
  <c r="AZ137" i="1"/>
  <c r="BA137" i="1"/>
  <c r="BB137" i="1"/>
  <c r="BE137" i="1"/>
  <c r="BF137" i="1"/>
  <c r="BG137" i="1"/>
  <c r="BH137" i="1"/>
  <c r="BI137" i="1"/>
  <c r="AV137" i="1" s="1"/>
  <c r="BJ137" i="1"/>
  <c r="BK137" i="1"/>
  <c r="BL137" i="1"/>
  <c r="BM137" i="1"/>
  <c r="BN137" i="1"/>
  <c r="BO137" i="1"/>
  <c r="BP137" i="1"/>
  <c r="N138" i="1"/>
  <c r="S138" i="1"/>
  <c r="AQ138" i="1"/>
  <c r="AR138" i="1"/>
  <c r="AS138" i="1"/>
  <c r="AT138" i="1"/>
  <c r="AW138" i="1"/>
  <c r="AX138" i="1"/>
  <c r="AY138" i="1"/>
  <c r="AZ138" i="1"/>
  <c r="BA138" i="1"/>
  <c r="BB138" i="1"/>
  <c r="BE138" i="1"/>
  <c r="BF138" i="1"/>
  <c r="BG138" i="1"/>
  <c r="BH138" i="1"/>
  <c r="BR138" i="1" s="1"/>
  <c r="BI138" i="1"/>
  <c r="AV138" i="1" s="1"/>
  <c r="BJ138" i="1"/>
  <c r="AU138" i="1" s="1"/>
  <c r="BK138" i="1"/>
  <c r="BL138" i="1"/>
  <c r="BM138" i="1"/>
  <c r="BN138" i="1"/>
  <c r="BO138" i="1"/>
  <c r="BP138" i="1"/>
  <c r="N139" i="1"/>
  <c r="S139" i="1"/>
  <c r="AQ139" i="1"/>
  <c r="AR139" i="1"/>
  <c r="AS139" i="1"/>
  <c r="AT139" i="1"/>
  <c r="AW139" i="1"/>
  <c r="AX139" i="1"/>
  <c r="AY139" i="1"/>
  <c r="AZ139" i="1"/>
  <c r="BA139" i="1"/>
  <c r="BB139" i="1"/>
  <c r="BE139" i="1"/>
  <c r="BF139" i="1"/>
  <c r="BG139" i="1"/>
  <c r="BH139" i="1"/>
  <c r="BI139" i="1"/>
  <c r="AV139" i="1" s="1"/>
  <c r="BJ139" i="1"/>
  <c r="AU139" i="1" s="1"/>
  <c r="BK139" i="1"/>
  <c r="BL139" i="1"/>
  <c r="BM139" i="1"/>
  <c r="BN139" i="1"/>
  <c r="BO139" i="1"/>
  <c r="BP139" i="1"/>
  <c r="BC138" i="1" l="1"/>
  <c r="AE138" i="1"/>
  <c r="BC136" i="1"/>
  <c r="BQ136" i="1"/>
  <c r="BC130" i="1"/>
  <c r="BR135" i="1"/>
  <c r="AD135" i="1" s="1"/>
  <c r="AO138" i="1"/>
  <c r="BC135" i="1"/>
  <c r="BC133" i="1"/>
  <c r="AG138" i="1"/>
  <c r="AN138" i="1" s="1"/>
  <c r="AB138" i="1"/>
  <c r="AJ138" i="1"/>
  <c r="AD138" i="1"/>
  <c r="AL138" i="1"/>
  <c r="AF138" i="1"/>
  <c r="AU137" i="1"/>
  <c r="BC137" i="1" s="1"/>
  <c r="AH136" i="1"/>
  <c r="BC132" i="1"/>
  <c r="BQ139" i="1"/>
  <c r="BR139" i="1"/>
  <c r="AL139" i="1" s="1"/>
  <c r="AI138" i="1"/>
  <c r="AA138" i="1"/>
  <c r="BQ138" i="1"/>
  <c r="BR137" i="1"/>
  <c r="AF137" i="1" s="1"/>
  <c r="AJ135" i="1"/>
  <c r="AB135" i="1"/>
  <c r="AG134" i="1"/>
  <c r="AI131" i="1"/>
  <c r="AK138" i="1"/>
  <c r="AH138" i="1"/>
  <c r="AJ133" i="1"/>
  <c r="BQ133" i="1"/>
  <c r="AC138" i="1"/>
  <c r="AE135" i="1"/>
  <c r="AA135" i="1"/>
  <c r="AI135" i="1"/>
  <c r="AC135" i="1"/>
  <c r="AK135" i="1"/>
  <c r="AK137" i="1"/>
  <c r="AC137" i="1"/>
  <c r="BQ135" i="1"/>
  <c r="AV134" i="1"/>
  <c r="BC134" i="1" s="1"/>
  <c r="BC139" i="1"/>
  <c r="BC131" i="1"/>
  <c r="BQ130" i="1"/>
  <c r="BR130" i="1"/>
  <c r="AD130" i="1" s="1"/>
  <c r="BQ137" i="1"/>
  <c r="BR132" i="1"/>
  <c r="AL132" i="1" s="1"/>
  <c r="BQ132" i="1"/>
  <c r="BR133" i="1"/>
  <c r="AG133" i="1" s="1"/>
  <c r="BR136" i="1"/>
  <c r="AB136" i="1" s="1"/>
  <c r="BR131" i="1"/>
  <c r="BR134" i="1"/>
  <c r="AJ134" i="1" s="1"/>
  <c r="BQ131" i="1"/>
  <c r="E25" i="2"/>
  <c r="AK130" i="1" l="1"/>
  <c r="AG135" i="1"/>
  <c r="AC130" i="1"/>
  <c r="AD134" i="1"/>
  <c r="AB132" i="1"/>
  <c r="AF134" i="1"/>
  <c r="AN134" i="1" s="1"/>
  <c r="AA130" i="1"/>
  <c r="AF135" i="1"/>
  <c r="AE137" i="1"/>
  <c r="AO137" i="1" s="1"/>
  <c r="AG132" i="1"/>
  <c r="AI130" i="1"/>
  <c r="AI132" i="1"/>
  <c r="AE132" i="1"/>
  <c r="AH135" i="1"/>
  <c r="AL135" i="1"/>
  <c r="AA136" i="1"/>
  <c r="AI136" i="1"/>
  <c r="AD136" i="1"/>
  <c r="AL136" i="1"/>
  <c r="AF136" i="1"/>
  <c r="AG136" i="1"/>
  <c r="AC139" i="1"/>
  <c r="AC131" i="1"/>
  <c r="AK131" i="1"/>
  <c r="AE131" i="1"/>
  <c r="AH131" i="1"/>
  <c r="AA139" i="1"/>
  <c r="AO132" i="1"/>
  <c r="AI139" i="1"/>
  <c r="AB131" i="1"/>
  <c r="AD139" i="1"/>
  <c r="AF132" i="1"/>
  <c r="AH132" i="1"/>
  <c r="AC132" i="1"/>
  <c r="AK132" i="1"/>
  <c r="AJ132" i="1"/>
  <c r="AE134" i="1"/>
  <c r="AO134" i="1" s="1"/>
  <c r="AD132" i="1"/>
  <c r="AL131" i="1"/>
  <c r="AD137" i="1"/>
  <c r="AL137" i="1"/>
  <c r="AG137" i="1"/>
  <c r="AN137" i="1" s="1"/>
  <c r="AA137" i="1"/>
  <c r="AI137" i="1"/>
  <c r="AB137" i="1"/>
  <c r="AJ137" i="1"/>
  <c r="AJ131" i="1"/>
  <c r="AH137" i="1"/>
  <c r="AB139" i="1"/>
  <c r="AJ139" i="1"/>
  <c r="AE139" i="1"/>
  <c r="AG139" i="1"/>
  <c r="AN139" i="1" s="1"/>
  <c r="AH139" i="1"/>
  <c r="AH133" i="1"/>
  <c r="AC133" i="1"/>
  <c r="AK133" i="1"/>
  <c r="AE133" i="1"/>
  <c r="AF133" i="1"/>
  <c r="AN133" i="1" s="1"/>
  <c r="AN132" i="1"/>
  <c r="AD131" i="1"/>
  <c r="AG131" i="1"/>
  <c r="AM135" i="1"/>
  <c r="AK139" i="1"/>
  <c r="AB134" i="1"/>
  <c r="AF130" i="1"/>
  <c r="AH130" i="1"/>
  <c r="AG130" i="1"/>
  <c r="AB130" i="1"/>
  <c r="AJ130" i="1"/>
  <c r="AE130" i="1"/>
  <c r="AL134" i="1"/>
  <c r="AA133" i="1"/>
  <c r="AO135" i="1"/>
  <c r="AB133" i="1"/>
  <c r="AL130" i="1"/>
  <c r="AM138" i="1"/>
  <c r="AD133" i="1"/>
  <c r="AJ136" i="1"/>
  <c r="AF131" i="1"/>
  <c r="AC136" i="1"/>
  <c r="AF139" i="1"/>
  <c r="AE136" i="1"/>
  <c r="AK136" i="1"/>
  <c r="AC134" i="1"/>
  <c r="AK134" i="1"/>
  <c r="AH134" i="1"/>
  <c r="AA134" i="1"/>
  <c r="AI134" i="1"/>
  <c r="AN135" i="1"/>
  <c r="AI133" i="1"/>
  <c r="AA131" i="1"/>
  <c r="AL133" i="1"/>
  <c r="AA132" i="1"/>
  <c r="N3" i="3"/>
  <c r="O3" i="3"/>
  <c r="N4" i="3"/>
  <c r="O4" i="3"/>
  <c r="N5" i="3"/>
  <c r="O5" i="3"/>
  <c r="N6" i="3"/>
  <c r="O6" i="3"/>
  <c r="N7" i="3"/>
  <c r="O7" i="3"/>
  <c r="N8" i="3"/>
  <c r="O8" i="3"/>
  <c r="N9" i="3"/>
  <c r="O9" i="3"/>
  <c r="N10" i="3"/>
  <c r="O10" i="3"/>
  <c r="N11" i="3"/>
  <c r="O11" i="3"/>
  <c r="N12" i="3"/>
  <c r="O12" i="3"/>
  <c r="N13" i="3"/>
  <c r="O13" i="3"/>
  <c r="N14" i="3"/>
  <c r="O14" i="3"/>
  <c r="N15" i="3"/>
  <c r="O15" i="3"/>
  <c r="N16" i="3"/>
  <c r="O16" i="3"/>
  <c r="N17" i="3"/>
  <c r="O17" i="3"/>
  <c r="N18" i="3"/>
  <c r="O18" i="3"/>
  <c r="N19" i="3"/>
  <c r="O19" i="3"/>
  <c r="N20" i="3"/>
  <c r="O20" i="3"/>
  <c r="N21" i="3"/>
  <c r="O21" i="3"/>
  <c r="N22" i="3"/>
  <c r="O22" i="3"/>
  <c r="N23" i="3"/>
  <c r="O23" i="3"/>
  <c r="N24" i="3"/>
  <c r="O24" i="3"/>
  <c r="N25" i="3"/>
  <c r="O25" i="3"/>
  <c r="N26" i="3"/>
  <c r="O26" i="3"/>
  <c r="N27" i="3"/>
  <c r="O27" i="3"/>
  <c r="N28" i="3"/>
  <c r="O28" i="3"/>
  <c r="N29" i="3"/>
  <c r="O29" i="3"/>
  <c r="N30" i="3"/>
  <c r="O30" i="3"/>
  <c r="N31" i="3"/>
  <c r="O31" i="3"/>
  <c r="N32" i="3"/>
  <c r="O32" i="3"/>
  <c r="N33" i="3"/>
  <c r="O33" i="3"/>
  <c r="N34" i="3"/>
  <c r="O34" i="3"/>
  <c r="N35" i="3"/>
  <c r="O35" i="3"/>
  <c r="N36" i="3"/>
  <c r="O36" i="3"/>
  <c r="N37" i="3"/>
  <c r="O37" i="3"/>
  <c r="N38" i="3"/>
  <c r="O38" i="3"/>
  <c r="N39" i="3"/>
  <c r="O39" i="3"/>
  <c r="N40" i="3"/>
  <c r="O40" i="3"/>
  <c r="N41" i="3"/>
  <c r="O41" i="3"/>
  <c r="N42" i="3"/>
  <c r="O42" i="3"/>
  <c r="N43" i="3"/>
  <c r="O43" i="3"/>
  <c r="N44" i="3"/>
  <c r="O44" i="3"/>
  <c r="N45" i="3"/>
  <c r="O45" i="3"/>
  <c r="N46" i="3"/>
  <c r="O46" i="3"/>
  <c r="N47" i="3"/>
  <c r="O47" i="3"/>
  <c r="N48" i="3"/>
  <c r="O48" i="3"/>
  <c r="N49" i="3"/>
  <c r="O49" i="3"/>
  <c r="N50" i="3"/>
  <c r="O50" i="3"/>
  <c r="N51" i="3"/>
  <c r="O51" i="3"/>
  <c r="N52" i="3"/>
  <c r="O52" i="3"/>
  <c r="N53" i="3"/>
  <c r="O53" i="3"/>
  <c r="N54" i="3"/>
  <c r="O54" i="3"/>
  <c r="N55" i="3"/>
  <c r="O55" i="3"/>
  <c r="N56" i="3"/>
  <c r="O56" i="3"/>
  <c r="N57" i="3"/>
  <c r="O57" i="3"/>
  <c r="N58" i="3"/>
  <c r="O58" i="3"/>
  <c r="N59" i="3"/>
  <c r="O59" i="3"/>
  <c r="N60" i="3"/>
  <c r="O60" i="3"/>
  <c r="N61" i="3"/>
  <c r="O61" i="3"/>
  <c r="N62" i="3"/>
  <c r="O62" i="3"/>
  <c r="N63" i="3"/>
  <c r="O63" i="3"/>
  <c r="N64" i="3"/>
  <c r="O64" i="3"/>
  <c r="N65" i="3"/>
  <c r="O65" i="3"/>
  <c r="N66" i="3"/>
  <c r="O66" i="3"/>
  <c r="N67" i="3"/>
  <c r="O67" i="3"/>
  <c r="N68" i="3"/>
  <c r="O68" i="3"/>
  <c r="N69" i="3"/>
  <c r="O69" i="3"/>
  <c r="N70" i="3"/>
  <c r="O70" i="3"/>
  <c r="N71" i="3"/>
  <c r="O71" i="3"/>
  <c r="N72" i="3"/>
  <c r="O72" i="3"/>
  <c r="N73" i="3"/>
  <c r="O73" i="3"/>
  <c r="N74" i="3"/>
  <c r="O74" i="3"/>
  <c r="N75" i="3"/>
  <c r="O75" i="3"/>
  <c r="N76" i="3"/>
  <c r="O76" i="3"/>
  <c r="N77" i="3"/>
  <c r="O77" i="3"/>
  <c r="N78" i="3"/>
  <c r="O78" i="3"/>
  <c r="N79" i="3"/>
  <c r="O79" i="3"/>
  <c r="N80" i="3"/>
  <c r="O80" i="3"/>
  <c r="N81" i="3"/>
  <c r="O81" i="3"/>
  <c r="N82" i="3"/>
  <c r="O82" i="3"/>
  <c r="N83" i="3"/>
  <c r="O83" i="3"/>
  <c r="N84" i="3"/>
  <c r="O84" i="3"/>
  <c r="N85" i="3"/>
  <c r="O85" i="3"/>
  <c r="N86" i="3"/>
  <c r="O86" i="3"/>
  <c r="N87" i="3"/>
  <c r="O87" i="3"/>
  <c r="N88" i="3"/>
  <c r="O88" i="3"/>
  <c r="N89" i="3"/>
  <c r="O89" i="3"/>
  <c r="N90" i="3"/>
  <c r="O90" i="3"/>
  <c r="N91" i="3"/>
  <c r="O91" i="3"/>
  <c r="N92" i="3"/>
  <c r="O92" i="3"/>
  <c r="N93" i="3"/>
  <c r="O93" i="3"/>
  <c r="N94" i="3"/>
  <c r="O94" i="3"/>
  <c r="N95" i="3"/>
  <c r="O95" i="3"/>
  <c r="N96" i="3"/>
  <c r="O96" i="3"/>
  <c r="N97" i="3"/>
  <c r="O97" i="3"/>
  <c r="N98" i="3"/>
  <c r="O98" i="3"/>
  <c r="N99" i="3"/>
  <c r="O99" i="3"/>
  <c r="N100" i="3"/>
  <c r="O100" i="3"/>
  <c r="N101" i="3"/>
  <c r="O101" i="3"/>
  <c r="N102" i="3"/>
  <c r="O102" i="3"/>
  <c r="N103" i="3"/>
  <c r="O103" i="3"/>
  <c r="N104" i="3"/>
  <c r="O104" i="3"/>
  <c r="N105" i="3"/>
  <c r="O105" i="3"/>
  <c r="N106" i="3"/>
  <c r="O106" i="3"/>
  <c r="N107" i="3"/>
  <c r="O107" i="3"/>
  <c r="N108" i="3"/>
  <c r="O108" i="3"/>
  <c r="N109" i="3"/>
  <c r="O109" i="3"/>
  <c r="N110" i="3"/>
  <c r="O110" i="3"/>
  <c r="N111" i="3"/>
  <c r="O111" i="3"/>
  <c r="N112" i="3"/>
  <c r="O112" i="3"/>
  <c r="N113" i="3"/>
  <c r="O113" i="3"/>
  <c r="N114" i="3"/>
  <c r="O114" i="3"/>
  <c r="N115" i="3"/>
  <c r="O115" i="3"/>
  <c r="N116" i="3"/>
  <c r="O116" i="3"/>
  <c r="N117" i="3"/>
  <c r="O117" i="3"/>
  <c r="N118" i="3"/>
  <c r="O118" i="3"/>
  <c r="N119" i="3"/>
  <c r="O119" i="3"/>
  <c r="N120" i="3"/>
  <c r="O120" i="3"/>
  <c r="N121" i="3"/>
  <c r="O121" i="3"/>
  <c r="N122" i="3"/>
  <c r="O122" i="3"/>
  <c r="N123" i="3"/>
  <c r="O123" i="3"/>
  <c r="N124" i="3"/>
  <c r="O124" i="3"/>
  <c r="N125" i="3"/>
  <c r="O125" i="3"/>
  <c r="N126" i="3"/>
  <c r="O126" i="3"/>
  <c r="N127" i="3"/>
  <c r="O127" i="3"/>
  <c r="N128" i="3"/>
  <c r="O128" i="3"/>
  <c r="N129" i="3"/>
  <c r="O129" i="3"/>
  <c r="N130" i="3"/>
  <c r="O130" i="3"/>
  <c r="N131" i="3"/>
  <c r="O131" i="3"/>
  <c r="N132" i="3"/>
  <c r="O132" i="3"/>
  <c r="N133" i="3"/>
  <c r="O133" i="3"/>
  <c r="N134" i="3"/>
  <c r="O134" i="3"/>
  <c r="N135" i="3"/>
  <c r="O135" i="3"/>
  <c r="N136" i="3"/>
  <c r="O136" i="3"/>
  <c r="N137" i="3"/>
  <c r="O137" i="3"/>
  <c r="N138" i="3"/>
  <c r="O138" i="3"/>
  <c r="N139" i="3"/>
  <c r="O139" i="3"/>
  <c r="N140" i="3"/>
  <c r="O140" i="3"/>
  <c r="N141" i="3"/>
  <c r="O141" i="3"/>
  <c r="N142" i="3"/>
  <c r="O142" i="3"/>
  <c r="N143" i="3"/>
  <c r="O143" i="3"/>
  <c r="N144" i="3"/>
  <c r="O144" i="3"/>
  <c r="N145" i="3"/>
  <c r="O145" i="3"/>
  <c r="N146" i="3"/>
  <c r="O146" i="3"/>
  <c r="N147" i="3"/>
  <c r="O147" i="3"/>
  <c r="N148" i="3"/>
  <c r="O148" i="3"/>
  <c r="N149" i="3"/>
  <c r="O149" i="3"/>
  <c r="N150" i="3"/>
  <c r="O150" i="3"/>
  <c r="N151" i="3"/>
  <c r="O151" i="3"/>
  <c r="N152" i="3"/>
  <c r="O152" i="3"/>
  <c r="N153" i="3"/>
  <c r="O153" i="3"/>
  <c r="N154" i="3"/>
  <c r="O154" i="3"/>
  <c r="N155" i="3"/>
  <c r="O155" i="3"/>
  <c r="N156" i="3"/>
  <c r="O156" i="3"/>
  <c r="N157" i="3"/>
  <c r="O157" i="3"/>
  <c r="N158" i="3"/>
  <c r="O158" i="3"/>
  <c r="N159" i="3"/>
  <c r="O159" i="3"/>
  <c r="N160" i="3"/>
  <c r="O160" i="3"/>
  <c r="N161" i="3"/>
  <c r="O161" i="3"/>
  <c r="N162" i="3"/>
  <c r="O162" i="3"/>
  <c r="N163" i="3"/>
  <c r="O163" i="3"/>
  <c r="N164" i="3"/>
  <c r="O164" i="3"/>
  <c r="N165" i="3"/>
  <c r="O165" i="3"/>
  <c r="N166" i="3"/>
  <c r="O166" i="3"/>
  <c r="N167" i="3"/>
  <c r="O167" i="3"/>
  <c r="N168" i="3"/>
  <c r="O168" i="3"/>
  <c r="N169" i="3"/>
  <c r="O169" i="3"/>
  <c r="N170" i="3"/>
  <c r="O170" i="3"/>
  <c r="N171" i="3"/>
  <c r="O171" i="3"/>
  <c r="N172" i="3"/>
  <c r="O172" i="3"/>
  <c r="N173" i="3"/>
  <c r="O173" i="3"/>
  <c r="N174" i="3"/>
  <c r="O174" i="3"/>
  <c r="N175" i="3"/>
  <c r="O175" i="3"/>
  <c r="N176" i="3"/>
  <c r="O176" i="3"/>
  <c r="N177" i="3"/>
  <c r="O177" i="3"/>
  <c r="N178" i="3"/>
  <c r="O178" i="3"/>
  <c r="N179" i="3"/>
  <c r="O179" i="3"/>
  <c r="N180" i="3"/>
  <c r="O180" i="3"/>
  <c r="N181" i="3"/>
  <c r="O181" i="3"/>
  <c r="N182" i="3"/>
  <c r="O182" i="3"/>
  <c r="N183" i="3"/>
  <c r="O183" i="3"/>
  <c r="N184" i="3"/>
  <c r="O184" i="3"/>
  <c r="N185" i="3"/>
  <c r="O185" i="3"/>
  <c r="N186" i="3"/>
  <c r="O186" i="3"/>
  <c r="N187" i="3"/>
  <c r="O187" i="3"/>
  <c r="N188" i="3"/>
  <c r="O188" i="3"/>
  <c r="N189" i="3"/>
  <c r="O189" i="3"/>
  <c r="N190" i="3"/>
  <c r="O190" i="3"/>
  <c r="N191" i="3"/>
  <c r="O191" i="3"/>
  <c r="N192" i="3"/>
  <c r="O192" i="3"/>
  <c r="N193" i="3"/>
  <c r="O193" i="3"/>
  <c r="N194" i="3"/>
  <c r="O194" i="3"/>
  <c r="N195" i="3"/>
  <c r="O195" i="3"/>
  <c r="N196" i="3"/>
  <c r="O196" i="3"/>
  <c r="N197" i="3"/>
  <c r="O197" i="3"/>
  <c r="N198" i="3"/>
  <c r="O198" i="3"/>
  <c r="N199" i="3"/>
  <c r="O199" i="3"/>
  <c r="N200" i="3"/>
  <c r="O200" i="3"/>
  <c r="N201" i="3"/>
  <c r="O201" i="3"/>
  <c r="N202" i="3"/>
  <c r="O202" i="3"/>
  <c r="N203" i="3"/>
  <c r="O203" i="3"/>
  <c r="N204" i="3"/>
  <c r="O204" i="3"/>
  <c r="N205" i="3"/>
  <c r="O205" i="3"/>
  <c r="N206" i="3"/>
  <c r="O206" i="3"/>
  <c r="N207" i="3"/>
  <c r="O207" i="3"/>
  <c r="N208" i="3"/>
  <c r="O208" i="3"/>
  <c r="N209" i="3"/>
  <c r="O209" i="3"/>
  <c r="N210" i="3"/>
  <c r="O210" i="3"/>
  <c r="N211" i="3"/>
  <c r="O211" i="3"/>
  <c r="N212" i="3"/>
  <c r="O212" i="3"/>
  <c r="N213" i="3"/>
  <c r="O213" i="3"/>
  <c r="N214" i="3"/>
  <c r="O214" i="3"/>
  <c r="N215" i="3"/>
  <c r="O215" i="3"/>
  <c r="N216" i="3"/>
  <c r="O216" i="3"/>
  <c r="N217" i="3"/>
  <c r="O217" i="3"/>
  <c r="N218" i="3"/>
  <c r="O218" i="3"/>
  <c r="N219" i="3"/>
  <c r="O219" i="3"/>
  <c r="N220" i="3"/>
  <c r="O220" i="3"/>
  <c r="N221" i="3"/>
  <c r="O221" i="3"/>
  <c r="N222" i="3"/>
  <c r="O222" i="3"/>
  <c r="N223" i="3"/>
  <c r="O223" i="3"/>
  <c r="N224" i="3"/>
  <c r="O224" i="3"/>
  <c r="N225" i="3"/>
  <c r="O225" i="3"/>
  <c r="N226" i="3"/>
  <c r="O226" i="3"/>
  <c r="N227" i="3"/>
  <c r="O227" i="3"/>
  <c r="N228" i="3"/>
  <c r="O228" i="3"/>
  <c r="N229" i="3"/>
  <c r="O229" i="3"/>
  <c r="N230" i="3"/>
  <c r="O230" i="3"/>
  <c r="N231" i="3"/>
  <c r="O231" i="3"/>
  <c r="N232" i="3"/>
  <c r="O232" i="3"/>
  <c r="N233" i="3"/>
  <c r="O233" i="3"/>
  <c r="N234" i="3"/>
  <c r="O234" i="3"/>
  <c r="N235" i="3"/>
  <c r="O235" i="3"/>
  <c r="N236" i="3"/>
  <c r="O236" i="3"/>
  <c r="N237" i="3"/>
  <c r="O237" i="3"/>
  <c r="N238" i="3"/>
  <c r="O238" i="3"/>
  <c r="N239" i="3"/>
  <c r="O239" i="3"/>
  <c r="N240" i="3"/>
  <c r="O240" i="3"/>
  <c r="N241" i="3"/>
  <c r="O241" i="3"/>
  <c r="N242" i="3"/>
  <c r="O242" i="3"/>
  <c r="N243" i="3"/>
  <c r="O243" i="3"/>
  <c r="N244" i="3"/>
  <c r="O244" i="3"/>
  <c r="N245" i="3"/>
  <c r="O245" i="3"/>
  <c r="N246" i="3"/>
  <c r="O246" i="3"/>
  <c r="N247" i="3"/>
  <c r="O247" i="3"/>
  <c r="N248" i="3"/>
  <c r="O248" i="3"/>
  <c r="N249" i="3"/>
  <c r="O249" i="3"/>
  <c r="N250" i="3"/>
  <c r="O250" i="3"/>
  <c r="N251" i="3"/>
  <c r="O251" i="3"/>
  <c r="N252" i="3"/>
  <c r="O252" i="3"/>
  <c r="N253" i="3"/>
  <c r="O253" i="3"/>
  <c r="N254" i="3"/>
  <c r="O254" i="3"/>
  <c r="N255" i="3"/>
  <c r="O255" i="3"/>
  <c r="N256" i="3"/>
  <c r="O256" i="3"/>
  <c r="N257" i="3"/>
  <c r="O257" i="3"/>
  <c r="N258" i="3"/>
  <c r="O258" i="3"/>
  <c r="N259" i="3"/>
  <c r="O259" i="3"/>
  <c r="N260" i="3"/>
  <c r="O260" i="3"/>
  <c r="N261" i="3"/>
  <c r="O261" i="3"/>
  <c r="N262" i="3"/>
  <c r="O262" i="3"/>
  <c r="N263" i="3"/>
  <c r="O263" i="3"/>
  <c r="N264" i="3"/>
  <c r="O264" i="3"/>
  <c r="N265" i="3"/>
  <c r="O265" i="3"/>
  <c r="N266" i="3"/>
  <c r="O266" i="3"/>
  <c r="N267" i="3"/>
  <c r="O267" i="3"/>
  <c r="N268" i="3"/>
  <c r="O268" i="3"/>
  <c r="N269" i="3"/>
  <c r="O269" i="3"/>
  <c r="N270" i="3"/>
  <c r="O270" i="3"/>
  <c r="N271" i="3"/>
  <c r="O271" i="3"/>
  <c r="N272" i="3"/>
  <c r="O272" i="3"/>
  <c r="N273" i="3"/>
  <c r="O273" i="3"/>
  <c r="N274" i="3"/>
  <c r="O274" i="3"/>
  <c r="N275" i="3"/>
  <c r="O275" i="3"/>
  <c r="N276" i="3"/>
  <c r="O276" i="3"/>
  <c r="N277" i="3"/>
  <c r="O277" i="3"/>
  <c r="N278" i="3"/>
  <c r="O278" i="3"/>
  <c r="N279" i="3"/>
  <c r="O279" i="3"/>
  <c r="N280" i="3"/>
  <c r="O280" i="3"/>
  <c r="N281" i="3"/>
  <c r="O281" i="3"/>
  <c r="N282" i="3"/>
  <c r="O282" i="3"/>
  <c r="N283" i="3"/>
  <c r="O283" i="3"/>
  <c r="N284" i="3"/>
  <c r="O284" i="3"/>
  <c r="N285" i="3"/>
  <c r="O285" i="3"/>
  <c r="N286" i="3"/>
  <c r="O286" i="3"/>
  <c r="N287" i="3"/>
  <c r="O287" i="3"/>
  <c r="N288" i="3"/>
  <c r="O288" i="3"/>
  <c r="N289" i="3"/>
  <c r="O289" i="3"/>
  <c r="N290" i="3"/>
  <c r="O290" i="3"/>
  <c r="N291" i="3"/>
  <c r="O291" i="3"/>
  <c r="N292" i="3"/>
  <c r="O292" i="3"/>
  <c r="N293" i="3"/>
  <c r="O293" i="3"/>
  <c r="N294" i="3"/>
  <c r="O294" i="3"/>
  <c r="N295" i="3"/>
  <c r="O295" i="3"/>
  <c r="N296" i="3"/>
  <c r="O296" i="3"/>
  <c r="N297" i="3"/>
  <c r="O297" i="3"/>
  <c r="N298" i="3"/>
  <c r="O298" i="3"/>
  <c r="N299" i="3"/>
  <c r="O299" i="3"/>
  <c r="N300" i="3"/>
  <c r="O300" i="3"/>
  <c r="N301" i="3"/>
  <c r="O301" i="3"/>
  <c r="J2" i="3"/>
  <c r="I19" i="3"/>
  <c r="J19" i="3"/>
  <c r="I20" i="3"/>
  <c r="J20" i="3"/>
  <c r="I21" i="3"/>
  <c r="J21" i="3"/>
  <c r="I22" i="3"/>
  <c r="J22" i="3"/>
  <c r="I23" i="3"/>
  <c r="J23" i="3"/>
  <c r="I24" i="3"/>
  <c r="J24" i="3"/>
  <c r="I25" i="3"/>
  <c r="J25" i="3"/>
  <c r="I26" i="3"/>
  <c r="J26" i="3"/>
  <c r="I27" i="3"/>
  <c r="J27" i="3"/>
  <c r="I28" i="3"/>
  <c r="J28" i="3"/>
  <c r="I29" i="3"/>
  <c r="J29" i="3"/>
  <c r="I30" i="3"/>
  <c r="J30" i="3"/>
  <c r="I31" i="3"/>
  <c r="J31" i="3"/>
  <c r="I32" i="3"/>
  <c r="J32" i="3"/>
  <c r="I33" i="3"/>
  <c r="J33" i="3"/>
  <c r="I34" i="3"/>
  <c r="J34" i="3"/>
  <c r="I35" i="3"/>
  <c r="J35" i="3"/>
  <c r="I36" i="3"/>
  <c r="J36" i="3"/>
  <c r="I37" i="3"/>
  <c r="J37" i="3"/>
  <c r="I38" i="3"/>
  <c r="J38" i="3"/>
  <c r="I39" i="3"/>
  <c r="J39" i="3"/>
  <c r="I40" i="3"/>
  <c r="J40" i="3"/>
  <c r="I41" i="3"/>
  <c r="J41" i="3"/>
  <c r="I42" i="3"/>
  <c r="J42" i="3"/>
  <c r="I43" i="3"/>
  <c r="J43" i="3"/>
  <c r="I44" i="3"/>
  <c r="J44" i="3"/>
  <c r="I45" i="3"/>
  <c r="J45" i="3"/>
  <c r="I46" i="3"/>
  <c r="J46" i="3"/>
  <c r="I47" i="3"/>
  <c r="J47" i="3"/>
  <c r="I48" i="3"/>
  <c r="J48" i="3"/>
  <c r="I49" i="3"/>
  <c r="J49" i="3"/>
  <c r="I50" i="3"/>
  <c r="J50" i="3"/>
  <c r="I51" i="3"/>
  <c r="J51" i="3"/>
  <c r="I52" i="3"/>
  <c r="J52" i="3"/>
  <c r="I53" i="3"/>
  <c r="J53" i="3"/>
  <c r="I54" i="3"/>
  <c r="J54" i="3"/>
  <c r="I55" i="3"/>
  <c r="J55" i="3"/>
  <c r="I56" i="3"/>
  <c r="J56" i="3"/>
  <c r="I57" i="3"/>
  <c r="J57" i="3"/>
  <c r="I58" i="3"/>
  <c r="J58" i="3"/>
  <c r="I59" i="3"/>
  <c r="J59" i="3"/>
  <c r="I60" i="3"/>
  <c r="J60" i="3"/>
  <c r="I61" i="3"/>
  <c r="J61" i="3"/>
  <c r="I62" i="3"/>
  <c r="J62" i="3"/>
  <c r="I63" i="3"/>
  <c r="J63" i="3"/>
  <c r="I64" i="3"/>
  <c r="J64" i="3"/>
  <c r="I65" i="3"/>
  <c r="J65" i="3"/>
  <c r="I66" i="3"/>
  <c r="J66" i="3"/>
  <c r="I67" i="3"/>
  <c r="J67" i="3"/>
  <c r="I68" i="3"/>
  <c r="J68" i="3"/>
  <c r="I69" i="3"/>
  <c r="J69" i="3"/>
  <c r="I70" i="3"/>
  <c r="J70" i="3"/>
  <c r="I71" i="3"/>
  <c r="J71" i="3"/>
  <c r="I72" i="3"/>
  <c r="J72" i="3"/>
  <c r="I73" i="3"/>
  <c r="J73" i="3"/>
  <c r="I74" i="3"/>
  <c r="J74" i="3"/>
  <c r="I75" i="3"/>
  <c r="J75" i="3"/>
  <c r="I76" i="3"/>
  <c r="J76" i="3"/>
  <c r="I77" i="3"/>
  <c r="J77" i="3"/>
  <c r="I78" i="3"/>
  <c r="J78" i="3"/>
  <c r="I79" i="3"/>
  <c r="J79" i="3"/>
  <c r="I80" i="3"/>
  <c r="J80" i="3"/>
  <c r="I81" i="3"/>
  <c r="J81" i="3"/>
  <c r="I82" i="3"/>
  <c r="J82" i="3"/>
  <c r="I83" i="3"/>
  <c r="J83" i="3"/>
  <c r="I84" i="3"/>
  <c r="J84" i="3"/>
  <c r="I85" i="3"/>
  <c r="J85" i="3"/>
  <c r="I86" i="3"/>
  <c r="J86" i="3"/>
  <c r="I87" i="3"/>
  <c r="J87" i="3"/>
  <c r="I88" i="3"/>
  <c r="J88" i="3"/>
  <c r="I89" i="3"/>
  <c r="J89" i="3"/>
  <c r="I90" i="3"/>
  <c r="J90" i="3"/>
  <c r="I91" i="3"/>
  <c r="J91" i="3"/>
  <c r="I92" i="3"/>
  <c r="J92" i="3"/>
  <c r="I93" i="3"/>
  <c r="J93" i="3"/>
  <c r="I94" i="3"/>
  <c r="J94" i="3"/>
  <c r="I95" i="3"/>
  <c r="J95" i="3"/>
  <c r="I96" i="3"/>
  <c r="J96" i="3"/>
  <c r="I97" i="3"/>
  <c r="J97" i="3"/>
  <c r="I98" i="3"/>
  <c r="J98" i="3"/>
  <c r="I99" i="3"/>
  <c r="J99" i="3"/>
  <c r="I100" i="3"/>
  <c r="J100" i="3"/>
  <c r="I101" i="3"/>
  <c r="J101" i="3"/>
  <c r="I102" i="3"/>
  <c r="J102" i="3"/>
  <c r="I103" i="3"/>
  <c r="J103" i="3"/>
  <c r="I104" i="3"/>
  <c r="J104" i="3"/>
  <c r="I105" i="3"/>
  <c r="J105" i="3"/>
  <c r="I106" i="3"/>
  <c r="J106" i="3"/>
  <c r="I107" i="3"/>
  <c r="J107" i="3"/>
  <c r="I108" i="3"/>
  <c r="J108" i="3"/>
  <c r="I109" i="3"/>
  <c r="J109" i="3"/>
  <c r="I110" i="3"/>
  <c r="J110" i="3"/>
  <c r="I111" i="3"/>
  <c r="J111" i="3"/>
  <c r="I112" i="3"/>
  <c r="J112" i="3"/>
  <c r="I113" i="3"/>
  <c r="J113" i="3"/>
  <c r="I114" i="3"/>
  <c r="J114" i="3"/>
  <c r="I115" i="3"/>
  <c r="J115" i="3"/>
  <c r="I116" i="3"/>
  <c r="J116" i="3"/>
  <c r="I117" i="3"/>
  <c r="J117" i="3"/>
  <c r="I118" i="3"/>
  <c r="J118" i="3"/>
  <c r="I119" i="3"/>
  <c r="J119" i="3"/>
  <c r="I120" i="3"/>
  <c r="J120" i="3"/>
  <c r="I121" i="3"/>
  <c r="J121" i="3"/>
  <c r="I122" i="3"/>
  <c r="J122" i="3"/>
  <c r="I123" i="3"/>
  <c r="J123" i="3"/>
  <c r="I124" i="3"/>
  <c r="J124" i="3"/>
  <c r="I125" i="3"/>
  <c r="J125" i="3"/>
  <c r="I126" i="3"/>
  <c r="J126" i="3"/>
  <c r="I127" i="3"/>
  <c r="J127" i="3"/>
  <c r="I128" i="3"/>
  <c r="J128" i="3"/>
  <c r="I129" i="3"/>
  <c r="J129" i="3"/>
  <c r="I130" i="3"/>
  <c r="J130" i="3"/>
  <c r="I131" i="3"/>
  <c r="J131" i="3"/>
  <c r="I132" i="3"/>
  <c r="J132" i="3"/>
  <c r="I133" i="3"/>
  <c r="J133" i="3"/>
  <c r="I134" i="3"/>
  <c r="J134" i="3"/>
  <c r="I135" i="3"/>
  <c r="J135" i="3"/>
  <c r="I136" i="3"/>
  <c r="J136" i="3"/>
  <c r="I137" i="3"/>
  <c r="J137" i="3"/>
  <c r="I138" i="3"/>
  <c r="J138" i="3"/>
  <c r="I139" i="3"/>
  <c r="J139" i="3"/>
  <c r="I140" i="3"/>
  <c r="J140" i="3"/>
  <c r="I141" i="3"/>
  <c r="J141" i="3"/>
  <c r="I142" i="3"/>
  <c r="J142" i="3"/>
  <c r="I143" i="3"/>
  <c r="J143" i="3"/>
  <c r="I144" i="3"/>
  <c r="J144" i="3"/>
  <c r="I145" i="3"/>
  <c r="J145" i="3"/>
  <c r="I146" i="3"/>
  <c r="J146" i="3"/>
  <c r="I147" i="3"/>
  <c r="J147" i="3"/>
  <c r="I148" i="3"/>
  <c r="J148" i="3"/>
  <c r="I149" i="3"/>
  <c r="J149" i="3"/>
  <c r="I150" i="3"/>
  <c r="J150" i="3"/>
  <c r="I151" i="3"/>
  <c r="J151" i="3"/>
  <c r="I152" i="3"/>
  <c r="J152" i="3"/>
  <c r="I153" i="3"/>
  <c r="J153" i="3"/>
  <c r="I154" i="3"/>
  <c r="J154" i="3"/>
  <c r="I155" i="3"/>
  <c r="J155" i="3"/>
  <c r="I156" i="3"/>
  <c r="J156" i="3"/>
  <c r="I157" i="3"/>
  <c r="J157" i="3"/>
  <c r="I158" i="3"/>
  <c r="J158" i="3"/>
  <c r="I159" i="3"/>
  <c r="J159" i="3"/>
  <c r="I160" i="3"/>
  <c r="J160" i="3"/>
  <c r="I161" i="3"/>
  <c r="J161" i="3"/>
  <c r="I162" i="3"/>
  <c r="J162" i="3"/>
  <c r="I163" i="3"/>
  <c r="J163" i="3"/>
  <c r="I164" i="3"/>
  <c r="J164" i="3"/>
  <c r="I165" i="3"/>
  <c r="J165" i="3"/>
  <c r="I166" i="3"/>
  <c r="J166" i="3"/>
  <c r="I167" i="3"/>
  <c r="J167" i="3"/>
  <c r="I168" i="3"/>
  <c r="J168" i="3"/>
  <c r="I169" i="3"/>
  <c r="J169" i="3"/>
  <c r="I170" i="3"/>
  <c r="J170" i="3"/>
  <c r="I171" i="3"/>
  <c r="J171" i="3"/>
  <c r="I172" i="3"/>
  <c r="J172" i="3"/>
  <c r="I173" i="3"/>
  <c r="J173" i="3"/>
  <c r="I174" i="3"/>
  <c r="J174" i="3"/>
  <c r="I175" i="3"/>
  <c r="J175" i="3"/>
  <c r="I176" i="3"/>
  <c r="J176" i="3"/>
  <c r="I177" i="3"/>
  <c r="J177" i="3"/>
  <c r="I178" i="3"/>
  <c r="J178" i="3"/>
  <c r="I179" i="3"/>
  <c r="J179" i="3"/>
  <c r="I180" i="3"/>
  <c r="J180" i="3"/>
  <c r="I181" i="3"/>
  <c r="J181" i="3"/>
  <c r="I182" i="3"/>
  <c r="J182" i="3"/>
  <c r="I183" i="3"/>
  <c r="J183" i="3"/>
  <c r="I184" i="3"/>
  <c r="J184" i="3"/>
  <c r="I185" i="3"/>
  <c r="J185" i="3"/>
  <c r="I186" i="3"/>
  <c r="J186" i="3"/>
  <c r="I187" i="3"/>
  <c r="J187" i="3"/>
  <c r="I188" i="3"/>
  <c r="J188" i="3"/>
  <c r="I189" i="3"/>
  <c r="J189" i="3"/>
  <c r="I190" i="3"/>
  <c r="J190" i="3"/>
  <c r="I191" i="3"/>
  <c r="J191" i="3"/>
  <c r="I192" i="3"/>
  <c r="J192" i="3"/>
  <c r="I193" i="3"/>
  <c r="J193" i="3"/>
  <c r="I194" i="3"/>
  <c r="J194" i="3"/>
  <c r="I195" i="3"/>
  <c r="J195" i="3"/>
  <c r="I196" i="3"/>
  <c r="J196" i="3"/>
  <c r="I197" i="3"/>
  <c r="J197" i="3"/>
  <c r="I198" i="3"/>
  <c r="J198" i="3"/>
  <c r="I199" i="3"/>
  <c r="J199" i="3"/>
  <c r="I200" i="3"/>
  <c r="J200" i="3"/>
  <c r="I201" i="3"/>
  <c r="J201" i="3"/>
  <c r="I202" i="3"/>
  <c r="J202" i="3"/>
  <c r="I203" i="3"/>
  <c r="J203" i="3"/>
  <c r="I204" i="3"/>
  <c r="J204" i="3"/>
  <c r="I205" i="3"/>
  <c r="J205" i="3"/>
  <c r="I206" i="3"/>
  <c r="J206" i="3"/>
  <c r="I207" i="3"/>
  <c r="J207" i="3"/>
  <c r="I208" i="3"/>
  <c r="J208" i="3"/>
  <c r="I209" i="3"/>
  <c r="J209" i="3"/>
  <c r="I210" i="3"/>
  <c r="J210" i="3"/>
  <c r="I211" i="3"/>
  <c r="J211" i="3"/>
  <c r="I212" i="3"/>
  <c r="J212" i="3"/>
  <c r="I213" i="3"/>
  <c r="J213" i="3"/>
  <c r="I214" i="3"/>
  <c r="J214" i="3"/>
  <c r="I215" i="3"/>
  <c r="J215" i="3"/>
  <c r="I216" i="3"/>
  <c r="J216" i="3"/>
  <c r="I217" i="3"/>
  <c r="J217" i="3"/>
  <c r="I218" i="3"/>
  <c r="J218" i="3"/>
  <c r="I219" i="3"/>
  <c r="J219" i="3"/>
  <c r="I220" i="3"/>
  <c r="J220" i="3"/>
  <c r="I221" i="3"/>
  <c r="J221" i="3"/>
  <c r="I222" i="3"/>
  <c r="J222" i="3"/>
  <c r="I223" i="3"/>
  <c r="J223" i="3"/>
  <c r="I224" i="3"/>
  <c r="J224" i="3"/>
  <c r="I225" i="3"/>
  <c r="J225" i="3"/>
  <c r="I226" i="3"/>
  <c r="J226" i="3"/>
  <c r="I227" i="3"/>
  <c r="J227" i="3"/>
  <c r="I228" i="3"/>
  <c r="J228" i="3"/>
  <c r="I229" i="3"/>
  <c r="J229" i="3"/>
  <c r="I230" i="3"/>
  <c r="J230" i="3"/>
  <c r="I231" i="3"/>
  <c r="J231" i="3"/>
  <c r="I232" i="3"/>
  <c r="J232" i="3"/>
  <c r="I233" i="3"/>
  <c r="J233" i="3"/>
  <c r="I234" i="3"/>
  <c r="J234" i="3"/>
  <c r="I235" i="3"/>
  <c r="J235" i="3"/>
  <c r="I236" i="3"/>
  <c r="J236" i="3"/>
  <c r="I237" i="3"/>
  <c r="J237" i="3"/>
  <c r="I238" i="3"/>
  <c r="J238" i="3"/>
  <c r="I239" i="3"/>
  <c r="J239" i="3"/>
  <c r="I240" i="3"/>
  <c r="J240" i="3"/>
  <c r="I241" i="3"/>
  <c r="J241" i="3"/>
  <c r="I242" i="3"/>
  <c r="J242" i="3"/>
  <c r="I243" i="3"/>
  <c r="J243" i="3"/>
  <c r="I244" i="3"/>
  <c r="J244" i="3"/>
  <c r="I245" i="3"/>
  <c r="J245" i="3"/>
  <c r="I246" i="3"/>
  <c r="J246" i="3"/>
  <c r="I247" i="3"/>
  <c r="J247" i="3"/>
  <c r="I248" i="3"/>
  <c r="J248" i="3"/>
  <c r="I249" i="3"/>
  <c r="J249" i="3"/>
  <c r="I250" i="3"/>
  <c r="J250" i="3"/>
  <c r="I251" i="3"/>
  <c r="J251" i="3"/>
  <c r="I252" i="3"/>
  <c r="J252" i="3"/>
  <c r="I253" i="3"/>
  <c r="J253" i="3"/>
  <c r="I254" i="3"/>
  <c r="J254" i="3"/>
  <c r="I255" i="3"/>
  <c r="J255" i="3"/>
  <c r="I256" i="3"/>
  <c r="J256" i="3"/>
  <c r="I257" i="3"/>
  <c r="J257" i="3"/>
  <c r="I258" i="3"/>
  <c r="J258" i="3"/>
  <c r="I259" i="3"/>
  <c r="J259" i="3"/>
  <c r="I260" i="3"/>
  <c r="J260" i="3"/>
  <c r="I261" i="3"/>
  <c r="J261" i="3"/>
  <c r="I262" i="3"/>
  <c r="J262" i="3"/>
  <c r="I263" i="3"/>
  <c r="J263" i="3"/>
  <c r="I264" i="3"/>
  <c r="J264" i="3"/>
  <c r="I265" i="3"/>
  <c r="J265" i="3"/>
  <c r="I266" i="3"/>
  <c r="J266" i="3"/>
  <c r="I267" i="3"/>
  <c r="J267" i="3"/>
  <c r="I268" i="3"/>
  <c r="J268" i="3"/>
  <c r="I269" i="3"/>
  <c r="J269" i="3"/>
  <c r="I270" i="3"/>
  <c r="J270" i="3"/>
  <c r="I271" i="3"/>
  <c r="J271" i="3"/>
  <c r="I272" i="3"/>
  <c r="J272" i="3"/>
  <c r="I273" i="3"/>
  <c r="J273" i="3"/>
  <c r="I274" i="3"/>
  <c r="J274" i="3"/>
  <c r="I275" i="3"/>
  <c r="J275" i="3"/>
  <c r="I276" i="3"/>
  <c r="J276" i="3"/>
  <c r="I277" i="3"/>
  <c r="J277" i="3"/>
  <c r="I278" i="3"/>
  <c r="J278" i="3"/>
  <c r="I279" i="3"/>
  <c r="J279" i="3"/>
  <c r="I280" i="3"/>
  <c r="J280" i="3"/>
  <c r="I281" i="3"/>
  <c r="J281" i="3"/>
  <c r="I282" i="3"/>
  <c r="J282" i="3"/>
  <c r="I283" i="3"/>
  <c r="J283" i="3"/>
  <c r="I284" i="3"/>
  <c r="J284" i="3"/>
  <c r="I285" i="3"/>
  <c r="J285" i="3"/>
  <c r="I286" i="3"/>
  <c r="J286" i="3"/>
  <c r="I287" i="3"/>
  <c r="J287" i="3"/>
  <c r="I288" i="3"/>
  <c r="J288" i="3"/>
  <c r="I289" i="3"/>
  <c r="J289" i="3"/>
  <c r="I290" i="3"/>
  <c r="J290" i="3"/>
  <c r="I291" i="3"/>
  <c r="J291" i="3"/>
  <c r="I292" i="3"/>
  <c r="J292" i="3"/>
  <c r="I293" i="3"/>
  <c r="J293" i="3"/>
  <c r="I294" i="3"/>
  <c r="J294" i="3"/>
  <c r="I295" i="3"/>
  <c r="J295" i="3"/>
  <c r="I296" i="3"/>
  <c r="J296" i="3"/>
  <c r="I297" i="3"/>
  <c r="J297" i="3"/>
  <c r="I298" i="3"/>
  <c r="J298" i="3"/>
  <c r="I299" i="3"/>
  <c r="J299" i="3"/>
  <c r="I300" i="3"/>
  <c r="J300" i="3"/>
  <c r="I301" i="3"/>
  <c r="J301" i="3"/>
  <c r="I3" i="3"/>
  <c r="J3" i="3"/>
  <c r="I4" i="3"/>
  <c r="J4" i="3"/>
  <c r="I5" i="3"/>
  <c r="J5" i="3"/>
  <c r="I6" i="3"/>
  <c r="J6" i="3"/>
  <c r="I7" i="3"/>
  <c r="J7" i="3"/>
  <c r="I8" i="3"/>
  <c r="J8" i="3"/>
  <c r="I9" i="3"/>
  <c r="J9" i="3"/>
  <c r="I10" i="3"/>
  <c r="J10" i="3"/>
  <c r="I11" i="3"/>
  <c r="J11" i="3"/>
  <c r="I12" i="3"/>
  <c r="J12" i="3"/>
  <c r="I13" i="3"/>
  <c r="J13" i="3"/>
  <c r="I14" i="3"/>
  <c r="J14" i="3"/>
  <c r="I15" i="3"/>
  <c r="J15" i="3"/>
  <c r="I16" i="3"/>
  <c r="J16" i="3"/>
  <c r="I17" i="3"/>
  <c r="J17" i="3"/>
  <c r="I18" i="3"/>
  <c r="J18" i="3"/>
  <c r="O2" i="3"/>
  <c r="N2" i="3"/>
  <c r="I2" i="3"/>
  <c r="AM130" i="1" l="1"/>
  <c r="AN136" i="1"/>
  <c r="AO136" i="1"/>
  <c r="AM134" i="1"/>
  <c r="AM136" i="1"/>
  <c r="AM131" i="1"/>
  <c r="AM139" i="1"/>
  <c r="AM132" i="1"/>
  <c r="AO133" i="1"/>
  <c r="AO139" i="1"/>
  <c r="AN130" i="1"/>
  <c r="AO131" i="1"/>
  <c r="AM137" i="1"/>
  <c r="AM133" i="1"/>
  <c r="AO130" i="1"/>
  <c r="AN131" i="1"/>
  <c r="E17" i="2"/>
  <c r="E16" i="2" s="1"/>
  <c r="E15" i="2" s="1"/>
  <c r="E14" i="2" s="1"/>
  <c r="E13" i="2" s="1"/>
  <c r="E12" i="2" s="1"/>
  <c r="E11" i="2" s="1"/>
  <c r="E10" i="2" s="1"/>
  <c r="E9" i="2" s="1"/>
  <c r="E8" i="2" s="1"/>
  <c r="E7" i="2" s="1"/>
  <c r="E6" i="2" s="1"/>
  <c r="E5" i="2" s="1"/>
  <c r="E4" i="2" s="1"/>
  <c r="E26" i="2" l="1"/>
  <c r="E27" i="2" s="1"/>
  <c r="E28" i="2" s="1"/>
  <c r="E29" i="2" s="1"/>
  <c r="E30" i="2" s="1"/>
  <c r="E31" i="2" s="1"/>
  <c r="E32" i="2" s="1"/>
  <c r="E33" i="2" s="1"/>
  <c r="E34" i="2" s="1"/>
  <c r="E35" i="2" s="1"/>
  <c r="E36" i="2" s="1"/>
  <c r="E37" i="2" s="1"/>
  <c r="E38" i="2" s="1"/>
  <c r="E39" i="2" s="1"/>
  <c r="E40" i="2" s="1"/>
  <c r="E41" i="2" s="1"/>
  <c r="E42" i="2" s="1"/>
  <c r="E43" i="2" s="1"/>
  <c r="E44" i="2" s="1"/>
  <c r="E45" i="2" s="1"/>
  <c r="E46" i="2" s="1"/>
  <c r="E47" i="2" s="1"/>
  <c r="E48" i="2" s="1"/>
  <c r="E49" i="2" s="1"/>
  <c r="E50" i="2" s="1"/>
  <c r="E51" i="2" s="1"/>
  <c r="E52" i="2" s="1"/>
  <c r="E53" i="2" s="1"/>
  <c r="E54" i="2" s="1"/>
  <c r="E55" i="2" s="1"/>
  <c r="E56" i="2" s="1"/>
  <c r="E57" i="2" s="1"/>
  <c r="E58" i="2" s="1"/>
  <c r="E59" i="2" s="1"/>
  <c r="E60" i="2" s="1"/>
  <c r="E61" i="2" s="1"/>
  <c r="E62" i="2" s="1"/>
  <c r="E63" i="2" s="1"/>
  <c r="E64" i="2" s="1"/>
  <c r="E65" i="2" s="1"/>
  <c r="E66" i="2" s="1"/>
  <c r="E67" i="2" s="1"/>
  <c r="E68" i="2" s="1"/>
  <c r="E69" i="2" s="1"/>
  <c r="E70" i="2" s="1"/>
  <c r="E71" i="2" s="1"/>
  <c r="E72" i="2" s="1"/>
  <c r="E73" i="2" s="1"/>
  <c r="E74" i="2" s="1"/>
  <c r="E75" i="2" s="1"/>
  <c r="E76" i="2" s="1"/>
  <c r="E77" i="2" s="1"/>
  <c r="E78" i="2" s="1"/>
  <c r="E79" i="2" s="1"/>
  <c r="E80" i="2" s="1"/>
  <c r="E81" i="2" s="1"/>
  <c r="E82" i="2" s="1"/>
  <c r="E83" i="2" s="1"/>
  <c r="E84" i="2" s="1"/>
  <c r="E85" i="2" s="1"/>
  <c r="E86" i="2" s="1"/>
  <c r="E87" i="2" s="1"/>
  <c r="E88" i="2" s="1"/>
  <c r="E89" i="2" s="1"/>
  <c r="E90" i="2" s="1"/>
  <c r="E91" i="2" s="1"/>
  <c r="E92" i="2" s="1"/>
  <c r="E93" i="2" s="1"/>
  <c r="E94" i="2" s="1"/>
  <c r="E95" i="2" s="1"/>
  <c r="E96" i="2" s="1"/>
  <c r="E97" i="2" s="1"/>
  <c r="E98" i="2" s="1"/>
  <c r="E99" i="2" s="1"/>
  <c r="E100" i="2" s="1"/>
  <c r="E101" i="2" s="1"/>
  <c r="E102" i="2" s="1"/>
  <c r="E103" i="2" s="1"/>
  <c r="E104" i="2" s="1"/>
  <c r="E105" i="2" s="1"/>
  <c r="E106" i="2" s="1"/>
  <c r="E107" i="2" s="1"/>
  <c r="E108" i="2" s="1"/>
  <c r="E109" i="2" s="1"/>
  <c r="E110" i="2" s="1"/>
  <c r="E111" i="2" s="1"/>
  <c r="E112" i="2" s="1"/>
  <c r="E113" i="2" s="1"/>
  <c r="E114" i="2" s="1"/>
  <c r="E115" i="2" s="1"/>
  <c r="E116" i="2" s="1"/>
  <c r="E117" i="2" s="1"/>
  <c r="E118" i="2" s="1"/>
  <c r="E119" i="2" s="1"/>
  <c r="E120" i="2" s="1"/>
  <c r="E121" i="2" s="1"/>
  <c r="E122" i="2" s="1"/>
  <c r="E123" i="2" s="1"/>
  <c r="E124" i="2" s="1"/>
  <c r="E125" i="2" s="1"/>
  <c r="E126" i="2" s="1"/>
  <c r="E127" i="2" s="1"/>
  <c r="E128" i="2" s="1"/>
  <c r="E129" i="2" s="1"/>
  <c r="E130" i="2" s="1"/>
  <c r="E131" i="2" s="1"/>
  <c r="E132" i="2" s="1"/>
  <c r="E133" i="2" s="1"/>
  <c r="E134" i="2" s="1"/>
  <c r="E135" i="2" s="1"/>
  <c r="E136" i="2" s="1"/>
  <c r="E137" i="2" s="1"/>
  <c r="E138" i="2" s="1"/>
  <c r="E139" i="2" s="1"/>
  <c r="E301" i="3"/>
  <c r="D301" i="3"/>
  <c r="E300" i="3"/>
  <c r="D300" i="3"/>
  <c r="E299" i="3"/>
  <c r="D299" i="3"/>
  <c r="E298" i="3"/>
  <c r="D298" i="3"/>
  <c r="E297" i="3"/>
  <c r="D297" i="3"/>
  <c r="E296" i="3"/>
  <c r="D296" i="3"/>
  <c r="E295" i="3"/>
  <c r="D295" i="3"/>
  <c r="E294" i="3"/>
  <c r="D294" i="3"/>
  <c r="E293" i="3"/>
  <c r="D293" i="3"/>
  <c r="E292" i="3"/>
  <c r="D292" i="3"/>
  <c r="E291" i="3"/>
  <c r="D291" i="3"/>
  <c r="E290" i="3"/>
  <c r="D290" i="3"/>
  <c r="E289" i="3"/>
  <c r="D289" i="3"/>
  <c r="E288" i="3"/>
  <c r="D288" i="3"/>
  <c r="E287" i="3"/>
  <c r="D287" i="3"/>
  <c r="E286" i="3"/>
  <c r="D286" i="3"/>
  <c r="E285" i="3"/>
  <c r="D285" i="3"/>
  <c r="E284" i="3"/>
  <c r="D284" i="3"/>
  <c r="E283" i="3"/>
  <c r="D283" i="3"/>
  <c r="E282" i="3"/>
  <c r="D282" i="3"/>
  <c r="E281" i="3"/>
  <c r="D281" i="3"/>
  <c r="E280" i="3"/>
  <c r="D280" i="3"/>
  <c r="E279" i="3"/>
  <c r="D279" i="3"/>
  <c r="E278" i="3"/>
  <c r="D278" i="3"/>
  <c r="E277" i="3"/>
  <c r="D277" i="3"/>
  <c r="E276" i="3"/>
  <c r="D276" i="3"/>
  <c r="E275" i="3"/>
  <c r="D275" i="3"/>
  <c r="E274" i="3"/>
  <c r="D274" i="3"/>
  <c r="E273" i="3"/>
  <c r="D273" i="3"/>
  <c r="E272" i="3"/>
  <c r="D272" i="3"/>
  <c r="E271" i="3"/>
  <c r="D271" i="3"/>
  <c r="E270" i="3"/>
  <c r="D270" i="3"/>
  <c r="E269" i="3"/>
  <c r="D269" i="3"/>
  <c r="E268" i="3"/>
  <c r="D268" i="3"/>
  <c r="E267" i="3"/>
  <c r="D267" i="3"/>
  <c r="E266" i="3"/>
  <c r="D266" i="3"/>
  <c r="E265" i="3"/>
  <c r="D265" i="3"/>
  <c r="E264" i="3"/>
  <c r="D264" i="3"/>
  <c r="E263" i="3"/>
  <c r="D263" i="3"/>
  <c r="E262" i="3"/>
  <c r="D262" i="3"/>
  <c r="E261" i="3"/>
  <c r="D261" i="3"/>
  <c r="E260" i="3"/>
  <c r="D260" i="3"/>
  <c r="E259" i="3"/>
  <c r="D259" i="3"/>
  <c r="E258" i="3"/>
  <c r="D258" i="3"/>
  <c r="E257" i="3"/>
  <c r="D257" i="3"/>
  <c r="E256" i="3"/>
  <c r="D256" i="3"/>
  <c r="E255" i="3"/>
  <c r="D255" i="3"/>
  <c r="E254" i="3"/>
  <c r="D254" i="3"/>
  <c r="E253" i="3"/>
  <c r="D253" i="3"/>
  <c r="E252" i="3"/>
  <c r="D252" i="3"/>
  <c r="E251" i="3"/>
  <c r="D251" i="3"/>
  <c r="E250" i="3"/>
  <c r="D250" i="3"/>
  <c r="E249" i="3"/>
  <c r="D249" i="3"/>
  <c r="E248" i="3"/>
  <c r="D248" i="3"/>
  <c r="E247" i="3"/>
  <c r="D247" i="3"/>
  <c r="E246" i="3"/>
  <c r="D246" i="3"/>
  <c r="E245" i="3"/>
  <c r="D245" i="3"/>
  <c r="E244" i="3"/>
  <c r="D244" i="3"/>
  <c r="E243" i="3"/>
  <c r="D243" i="3"/>
  <c r="E242" i="3"/>
  <c r="D242" i="3"/>
  <c r="E241" i="3"/>
  <c r="D241" i="3"/>
  <c r="E240" i="3"/>
  <c r="D240" i="3"/>
  <c r="E239" i="3"/>
  <c r="D239" i="3"/>
  <c r="E238" i="3"/>
  <c r="D238" i="3"/>
  <c r="E237" i="3"/>
  <c r="D237" i="3"/>
  <c r="E236" i="3"/>
  <c r="D236" i="3"/>
  <c r="E235" i="3"/>
  <c r="D235" i="3"/>
  <c r="E234" i="3"/>
  <c r="D234" i="3"/>
  <c r="E233" i="3"/>
  <c r="D233" i="3"/>
  <c r="E232" i="3"/>
  <c r="D232" i="3"/>
  <c r="E231" i="3"/>
  <c r="D231" i="3"/>
  <c r="E230" i="3"/>
  <c r="D230" i="3"/>
  <c r="E229" i="3"/>
  <c r="D229" i="3"/>
  <c r="E228" i="3"/>
  <c r="D228" i="3"/>
  <c r="E227" i="3"/>
  <c r="D227" i="3"/>
  <c r="E226" i="3"/>
  <c r="D226" i="3"/>
  <c r="E225" i="3"/>
  <c r="D225" i="3"/>
  <c r="E224" i="3"/>
  <c r="D224" i="3"/>
  <c r="E223" i="3"/>
  <c r="D223" i="3"/>
  <c r="E222" i="3"/>
  <c r="D222" i="3"/>
  <c r="E221" i="3"/>
  <c r="D221" i="3"/>
  <c r="E220" i="3"/>
  <c r="D220" i="3"/>
  <c r="E219" i="3"/>
  <c r="D219" i="3"/>
  <c r="E218" i="3"/>
  <c r="D218" i="3"/>
  <c r="E217" i="3"/>
  <c r="D217" i="3"/>
  <c r="E216" i="3"/>
  <c r="D216" i="3"/>
  <c r="E215" i="3"/>
  <c r="D215" i="3"/>
  <c r="E214" i="3"/>
  <c r="D214" i="3"/>
  <c r="E213" i="3"/>
  <c r="D213" i="3"/>
  <c r="E212" i="3"/>
  <c r="D212" i="3"/>
  <c r="E211" i="3"/>
  <c r="D211" i="3"/>
  <c r="E210" i="3"/>
  <c r="D210" i="3"/>
  <c r="E209" i="3"/>
  <c r="D209" i="3"/>
  <c r="E208" i="3"/>
  <c r="D208" i="3"/>
  <c r="E207" i="3"/>
  <c r="D207" i="3"/>
  <c r="E206" i="3"/>
  <c r="D206" i="3"/>
  <c r="E205" i="3"/>
  <c r="D205" i="3"/>
  <c r="E204" i="3"/>
  <c r="D204" i="3"/>
  <c r="E203" i="3"/>
  <c r="D203" i="3"/>
  <c r="E202" i="3"/>
  <c r="D202" i="3"/>
  <c r="E201" i="3"/>
  <c r="D201" i="3"/>
  <c r="E200" i="3"/>
  <c r="D200" i="3"/>
  <c r="E199" i="3"/>
  <c r="D199" i="3"/>
  <c r="E198" i="3"/>
  <c r="D198" i="3"/>
  <c r="E197" i="3"/>
  <c r="D197" i="3"/>
  <c r="E196" i="3"/>
  <c r="D196" i="3"/>
  <c r="E195" i="3"/>
  <c r="D195" i="3"/>
  <c r="E194" i="3"/>
  <c r="D194" i="3"/>
  <c r="E193" i="3"/>
  <c r="D193" i="3"/>
  <c r="E192" i="3"/>
  <c r="D192" i="3"/>
  <c r="E191" i="3"/>
  <c r="D191" i="3"/>
  <c r="E190" i="3"/>
  <c r="D190" i="3"/>
  <c r="E189" i="3"/>
  <c r="D189" i="3"/>
  <c r="E188" i="3"/>
  <c r="D188" i="3"/>
  <c r="E187" i="3"/>
  <c r="D187" i="3"/>
  <c r="E186" i="3"/>
  <c r="D186" i="3"/>
  <c r="E185" i="3"/>
  <c r="D185" i="3"/>
  <c r="E184" i="3"/>
  <c r="D184" i="3"/>
  <c r="E183" i="3"/>
  <c r="D183" i="3"/>
  <c r="E182" i="3"/>
  <c r="D182" i="3"/>
  <c r="E181" i="3"/>
  <c r="D181" i="3"/>
  <c r="E180" i="3"/>
  <c r="D180" i="3"/>
  <c r="E179" i="3"/>
  <c r="D179" i="3"/>
  <c r="E178" i="3"/>
  <c r="D178" i="3"/>
  <c r="E177" i="3"/>
  <c r="D177" i="3"/>
  <c r="E176" i="3"/>
  <c r="D176" i="3"/>
  <c r="E175" i="3"/>
  <c r="D175" i="3"/>
  <c r="E174" i="3"/>
  <c r="D174" i="3"/>
  <c r="E173" i="3"/>
  <c r="D173" i="3"/>
  <c r="E172" i="3"/>
  <c r="D172" i="3"/>
  <c r="E171" i="3"/>
  <c r="D171" i="3"/>
  <c r="E170" i="3"/>
  <c r="D170" i="3"/>
  <c r="E169" i="3"/>
  <c r="D169" i="3"/>
  <c r="E168" i="3"/>
  <c r="D168" i="3"/>
  <c r="E167" i="3"/>
  <c r="D167" i="3"/>
  <c r="E166" i="3"/>
  <c r="D166" i="3"/>
  <c r="E165" i="3"/>
  <c r="D165" i="3"/>
  <c r="E164" i="3"/>
  <c r="D164" i="3"/>
  <c r="E163" i="3"/>
  <c r="D163" i="3"/>
  <c r="E162" i="3"/>
  <c r="D162" i="3"/>
  <c r="E161" i="3"/>
  <c r="D161" i="3"/>
  <c r="E160" i="3"/>
  <c r="D160" i="3"/>
  <c r="E159" i="3"/>
  <c r="D159" i="3"/>
  <c r="E158" i="3"/>
  <c r="D158" i="3"/>
  <c r="E157" i="3"/>
  <c r="D157" i="3"/>
  <c r="E156" i="3"/>
  <c r="D156" i="3"/>
  <c r="E155" i="3"/>
  <c r="D155" i="3"/>
  <c r="E154" i="3"/>
  <c r="D154" i="3"/>
  <c r="E153" i="3"/>
  <c r="D153" i="3"/>
  <c r="E152" i="3"/>
  <c r="D152" i="3"/>
  <c r="E151" i="3"/>
  <c r="D151" i="3"/>
  <c r="E150" i="3"/>
  <c r="D150" i="3"/>
  <c r="E149" i="3"/>
  <c r="D149" i="3"/>
  <c r="E148" i="3"/>
  <c r="D148" i="3"/>
  <c r="E147" i="3"/>
  <c r="D147" i="3"/>
  <c r="E146" i="3"/>
  <c r="D146" i="3"/>
  <c r="E145" i="3"/>
  <c r="D145" i="3"/>
  <c r="E144" i="3"/>
  <c r="D144" i="3"/>
  <c r="E143" i="3"/>
  <c r="D143" i="3"/>
  <c r="E142" i="3"/>
  <c r="D142" i="3"/>
  <c r="E141" i="3"/>
  <c r="D141" i="3"/>
  <c r="E140" i="3"/>
  <c r="D140" i="3"/>
  <c r="E139" i="3"/>
  <c r="D139" i="3"/>
  <c r="E138" i="3"/>
  <c r="D138" i="3"/>
  <c r="E137" i="3"/>
  <c r="D137" i="3"/>
  <c r="E136" i="3"/>
  <c r="D136" i="3"/>
  <c r="E135" i="3"/>
  <c r="D135" i="3"/>
  <c r="E134" i="3"/>
  <c r="D134" i="3"/>
  <c r="E133" i="3"/>
  <c r="D133" i="3"/>
  <c r="E132" i="3"/>
  <c r="D132" i="3"/>
  <c r="E131" i="3"/>
  <c r="D131" i="3"/>
  <c r="E130" i="3"/>
  <c r="D130" i="3"/>
  <c r="E129" i="3"/>
  <c r="D129" i="3"/>
  <c r="E128" i="3"/>
  <c r="D128" i="3"/>
  <c r="E127" i="3"/>
  <c r="D127" i="3"/>
  <c r="E126" i="3"/>
  <c r="D126" i="3"/>
  <c r="E125" i="3"/>
  <c r="D125" i="3"/>
  <c r="E124" i="3"/>
  <c r="D124" i="3"/>
  <c r="E123" i="3"/>
  <c r="D123" i="3"/>
  <c r="E122" i="3"/>
  <c r="D122" i="3"/>
  <c r="E121" i="3"/>
  <c r="D121" i="3"/>
  <c r="E120" i="3"/>
  <c r="D120" i="3"/>
  <c r="E119" i="3"/>
  <c r="D119" i="3"/>
  <c r="E118" i="3"/>
  <c r="D118" i="3"/>
  <c r="E117" i="3"/>
  <c r="D117" i="3"/>
  <c r="E116" i="3"/>
  <c r="D116" i="3"/>
  <c r="E115" i="3"/>
  <c r="D115" i="3"/>
  <c r="E114" i="3"/>
  <c r="D114" i="3"/>
  <c r="E113" i="3"/>
  <c r="D113" i="3"/>
  <c r="E112" i="3"/>
  <c r="D112" i="3"/>
  <c r="E111" i="3"/>
  <c r="D111" i="3"/>
  <c r="E110" i="3"/>
  <c r="D110" i="3"/>
  <c r="E109" i="3"/>
  <c r="D109" i="3"/>
  <c r="E108" i="3"/>
  <c r="D108" i="3"/>
  <c r="E107" i="3"/>
  <c r="D107" i="3"/>
  <c r="E106" i="3"/>
  <c r="D106" i="3"/>
  <c r="E105" i="3"/>
  <c r="D105" i="3"/>
  <c r="E104" i="3"/>
  <c r="D104" i="3"/>
  <c r="E103" i="3"/>
  <c r="D103" i="3"/>
  <c r="E102" i="3"/>
  <c r="D102" i="3"/>
  <c r="E101" i="3"/>
  <c r="D101" i="3"/>
  <c r="E100" i="3"/>
  <c r="D100" i="3"/>
  <c r="E99" i="3"/>
  <c r="D99" i="3"/>
  <c r="E98" i="3"/>
  <c r="D98" i="3"/>
  <c r="E97" i="3"/>
  <c r="D97" i="3"/>
  <c r="E96" i="3"/>
  <c r="D96" i="3"/>
  <c r="E95" i="3"/>
  <c r="D95" i="3"/>
  <c r="E94" i="3"/>
  <c r="D94" i="3"/>
  <c r="E93" i="3"/>
  <c r="D93" i="3"/>
  <c r="E92" i="3"/>
  <c r="D92" i="3"/>
  <c r="E91" i="3"/>
  <c r="D91" i="3"/>
  <c r="E90" i="3"/>
  <c r="D90" i="3"/>
  <c r="E89" i="3"/>
  <c r="D89" i="3"/>
  <c r="E88" i="3"/>
  <c r="D88" i="3"/>
  <c r="E87" i="3"/>
  <c r="D87" i="3"/>
  <c r="E86" i="3"/>
  <c r="D86" i="3"/>
  <c r="E85" i="3"/>
  <c r="D85" i="3"/>
  <c r="E84" i="3"/>
  <c r="D84" i="3"/>
  <c r="E83" i="3"/>
  <c r="D83" i="3"/>
  <c r="E82" i="3"/>
  <c r="D82" i="3"/>
  <c r="E81" i="3"/>
  <c r="D81" i="3"/>
  <c r="E80" i="3"/>
  <c r="D80" i="3"/>
  <c r="E79" i="3"/>
  <c r="D79" i="3"/>
  <c r="E78" i="3"/>
  <c r="D78" i="3"/>
  <c r="E77" i="3"/>
  <c r="D77" i="3"/>
  <c r="E76" i="3"/>
  <c r="D76" i="3"/>
  <c r="E75" i="3"/>
  <c r="D75" i="3"/>
  <c r="E74" i="3"/>
  <c r="D74" i="3"/>
  <c r="E73" i="3"/>
  <c r="D73" i="3"/>
  <c r="E72" i="3"/>
  <c r="D72" i="3"/>
  <c r="E71" i="3"/>
  <c r="D71" i="3"/>
  <c r="E70" i="3"/>
  <c r="D70" i="3"/>
  <c r="E69" i="3"/>
  <c r="D69" i="3"/>
  <c r="E68" i="3"/>
  <c r="D68" i="3"/>
  <c r="E67" i="3"/>
  <c r="D67" i="3"/>
  <c r="E66" i="3"/>
  <c r="D66" i="3"/>
  <c r="E65" i="3"/>
  <c r="D65" i="3"/>
  <c r="E64" i="3"/>
  <c r="D64" i="3"/>
  <c r="E63" i="3"/>
  <c r="D63" i="3"/>
  <c r="E62" i="3"/>
  <c r="D62" i="3"/>
  <c r="E61" i="3"/>
  <c r="D61" i="3"/>
  <c r="E60" i="3"/>
  <c r="D60" i="3"/>
  <c r="E59" i="3"/>
  <c r="D59" i="3"/>
  <c r="E58" i="3"/>
  <c r="D58" i="3"/>
  <c r="E57" i="3"/>
  <c r="D57" i="3"/>
  <c r="E56" i="3"/>
  <c r="D56" i="3"/>
  <c r="E55" i="3"/>
  <c r="D55" i="3"/>
  <c r="E54" i="3"/>
  <c r="D54" i="3"/>
  <c r="E53" i="3"/>
  <c r="D53" i="3"/>
  <c r="E52" i="3"/>
  <c r="D52" i="3"/>
  <c r="E51" i="3"/>
  <c r="D51" i="3"/>
  <c r="E50" i="3"/>
  <c r="D50" i="3"/>
  <c r="E49" i="3"/>
  <c r="D49" i="3"/>
  <c r="E48" i="3"/>
  <c r="D48" i="3"/>
  <c r="E47" i="3"/>
  <c r="D47" i="3"/>
  <c r="E46" i="3"/>
  <c r="D46" i="3"/>
  <c r="E45" i="3"/>
  <c r="D45" i="3"/>
  <c r="E44" i="3"/>
  <c r="D44" i="3"/>
  <c r="E43" i="3"/>
  <c r="D43" i="3"/>
  <c r="E42" i="3"/>
  <c r="D42" i="3"/>
  <c r="E41" i="3"/>
  <c r="D41" i="3"/>
  <c r="E40" i="3"/>
  <c r="D40" i="3"/>
  <c r="E39" i="3"/>
  <c r="D39" i="3"/>
  <c r="E38" i="3"/>
  <c r="D38" i="3"/>
  <c r="E37" i="3"/>
  <c r="D37" i="3"/>
  <c r="E36" i="3"/>
  <c r="D36" i="3"/>
  <c r="E35" i="3"/>
  <c r="D35" i="3"/>
  <c r="E34" i="3"/>
  <c r="D34" i="3"/>
  <c r="E33" i="3"/>
  <c r="D33" i="3"/>
  <c r="E32" i="3"/>
  <c r="D32" i="3"/>
  <c r="E31" i="3"/>
  <c r="D31" i="3"/>
  <c r="E30" i="3"/>
  <c r="D30" i="3"/>
  <c r="E29" i="3"/>
  <c r="D29" i="3"/>
  <c r="E28" i="3"/>
  <c r="D28" i="3"/>
  <c r="E27" i="3"/>
  <c r="D27" i="3"/>
  <c r="E26" i="3"/>
  <c r="D26" i="3"/>
  <c r="E25" i="3"/>
  <c r="D25" i="3"/>
  <c r="E24" i="3"/>
  <c r="D24" i="3"/>
  <c r="E23" i="3"/>
  <c r="D23" i="3"/>
  <c r="E22" i="3"/>
  <c r="D22" i="3"/>
  <c r="E21" i="3"/>
  <c r="D21" i="3"/>
  <c r="E20" i="3"/>
  <c r="D20" i="3"/>
  <c r="E19" i="3"/>
  <c r="D19" i="3"/>
  <c r="E18" i="3"/>
  <c r="D18" i="3"/>
  <c r="E17" i="3"/>
  <c r="D17" i="3"/>
  <c r="E16" i="3"/>
  <c r="D16" i="3"/>
  <c r="E15" i="3"/>
  <c r="D15" i="3"/>
  <c r="E14" i="3"/>
  <c r="D14" i="3"/>
  <c r="E13" i="3"/>
  <c r="D13" i="3"/>
  <c r="E12" i="3"/>
  <c r="D12" i="3"/>
  <c r="E11" i="3"/>
  <c r="D11" i="3"/>
  <c r="E10" i="3"/>
  <c r="D10" i="3"/>
  <c r="E9" i="3"/>
  <c r="D9" i="3"/>
  <c r="E8" i="3"/>
  <c r="D8" i="3"/>
  <c r="E7" i="3"/>
  <c r="D7" i="3"/>
  <c r="E6" i="3"/>
  <c r="D6" i="3"/>
  <c r="E5" i="3"/>
  <c r="D5" i="3"/>
  <c r="E4" i="3"/>
  <c r="D4" i="3"/>
  <c r="E3" i="3"/>
  <c r="D3" i="3"/>
  <c r="E2" i="3"/>
  <c r="D2" i="3"/>
  <c r="S6" i="1" l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5" i="1"/>
  <c r="T4" i="1"/>
  <c r="N51" i="1"/>
  <c r="AQ51" i="1"/>
  <c r="AR51" i="1"/>
  <c r="AS51" i="1"/>
  <c r="AT51" i="1"/>
  <c r="AW51" i="1"/>
  <c r="AX51" i="1"/>
  <c r="AY51" i="1"/>
  <c r="AZ51" i="1"/>
  <c r="BA51" i="1"/>
  <c r="BB51" i="1"/>
  <c r="BE51" i="1"/>
  <c r="BF51" i="1"/>
  <c r="BG51" i="1"/>
  <c r="BH51" i="1"/>
  <c r="BI51" i="1"/>
  <c r="AV51" i="1" s="1"/>
  <c r="BJ51" i="1"/>
  <c r="AU51" i="1" s="1"/>
  <c r="BK51" i="1"/>
  <c r="BL51" i="1"/>
  <c r="BM51" i="1"/>
  <c r="BN51" i="1"/>
  <c r="BO51" i="1"/>
  <c r="BP51" i="1"/>
  <c r="N52" i="1"/>
  <c r="AQ52" i="1"/>
  <c r="AR52" i="1"/>
  <c r="AS52" i="1"/>
  <c r="AT52" i="1"/>
  <c r="AW52" i="1"/>
  <c r="AX52" i="1"/>
  <c r="AY52" i="1"/>
  <c r="AZ52" i="1"/>
  <c r="BA52" i="1"/>
  <c r="BB52" i="1"/>
  <c r="BE52" i="1"/>
  <c r="BF52" i="1"/>
  <c r="BG52" i="1"/>
  <c r="BH52" i="1"/>
  <c r="BI52" i="1"/>
  <c r="BJ52" i="1"/>
  <c r="AU52" i="1" s="1"/>
  <c r="BK52" i="1"/>
  <c r="BL52" i="1"/>
  <c r="BM52" i="1"/>
  <c r="BN52" i="1"/>
  <c r="BO52" i="1"/>
  <c r="BP52" i="1"/>
  <c r="N53" i="1"/>
  <c r="AQ53" i="1"/>
  <c r="AR53" i="1"/>
  <c r="AS53" i="1"/>
  <c r="AT53" i="1"/>
  <c r="AW53" i="1"/>
  <c r="AX53" i="1"/>
  <c r="AY53" i="1"/>
  <c r="AZ53" i="1"/>
  <c r="BA53" i="1"/>
  <c r="BB53" i="1"/>
  <c r="BE53" i="1"/>
  <c r="BF53" i="1"/>
  <c r="BG53" i="1"/>
  <c r="BH53" i="1"/>
  <c r="BI53" i="1"/>
  <c r="BJ53" i="1"/>
  <c r="AU53" i="1" s="1"/>
  <c r="BK53" i="1"/>
  <c r="BL53" i="1"/>
  <c r="BM53" i="1"/>
  <c r="BN53" i="1"/>
  <c r="BO53" i="1"/>
  <c r="BP53" i="1"/>
  <c r="N54" i="1"/>
  <c r="AQ54" i="1"/>
  <c r="AR54" i="1"/>
  <c r="AS54" i="1"/>
  <c r="AT54" i="1"/>
  <c r="AW54" i="1"/>
  <c r="AX54" i="1"/>
  <c r="AY54" i="1"/>
  <c r="AZ54" i="1"/>
  <c r="BA54" i="1"/>
  <c r="BB54" i="1"/>
  <c r="BE54" i="1"/>
  <c r="BF54" i="1"/>
  <c r="BG54" i="1"/>
  <c r="BH54" i="1"/>
  <c r="BI54" i="1"/>
  <c r="AV54" i="1" s="1"/>
  <c r="BJ54" i="1"/>
  <c r="AU54" i="1" s="1"/>
  <c r="BK54" i="1"/>
  <c r="BL54" i="1"/>
  <c r="BM54" i="1"/>
  <c r="BN54" i="1"/>
  <c r="BO54" i="1"/>
  <c r="BP54" i="1"/>
  <c r="N55" i="1"/>
  <c r="AQ55" i="1"/>
  <c r="AR55" i="1"/>
  <c r="AS55" i="1"/>
  <c r="AT55" i="1"/>
  <c r="AW55" i="1"/>
  <c r="AX55" i="1"/>
  <c r="AY55" i="1"/>
  <c r="AZ55" i="1"/>
  <c r="BA55" i="1"/>
  <c r="BB55" i="1"/>
  <c r="BE55" i="1"/>
  <c r="BF55" i="1"/>
  <c r="BG55" i="1"/>
  <c r="BH55" i="1"/>
  <c r="BI55" i="1"/>
  <c r="BJ55" i="1"/>
  <c r="BK55" i="1"/>
  <c r="BL55" i="1"/>
  <c r="BM55" i="1"/>
  <c r="BN55" i="1"/>
  <c r="BO55" i="1"/>
  <c r="BP55" i="1"/>
  <c r="N56" i="1"/>
  <c r="AQ56" i="1"/>
  <c r="AR56" i="1"/>
  <c r="AS56" i="1"/>
  <c r="AT56" i="1"/>
  <c r="AW56" i="1"/>
  <c r="AX56" i="1"/>
  <c r="AY56" i="1"/>
  <c r="AZ56" i="1"/>
  <c r="BA56" i="1"/>
  <c r="BB56" i="1"/>
  <c r="BE56" i="1"/>
  <c r="BF56" i="1"/>
  <c r="BG56" i="1"/>
  <c r="BH56" i="1"/>
  <c r="BI56" i="1"/>
  <c r="AV56" i="1" s="1"/>
  <c r="BJ56" i="1"/>
  <c r="AU56" i="1" s="1"/>
  <c r="BK56" i="1"/>
  <c r="BL56" i="1"/>
  <c r="BM56" i="1"/>
  <c r="BN56" i="1"/>
  <c r="BO56" i="1"/>
  <c r="BP56" i="1"/>
  <c r="N57" i="1"/>
  <c r="AQ57" i="1"/>
  <c r="AR57" i="1"/>
  <c r="AS57" i="1"/>
  <c r="AT57" i="1"/>
  <c r="AW57" i="1"/>
  <c r="AX57" i="1"/>
  <c r="AY57" i="1"/>
  <c r="AZ57" i="1"/>
  <c r="BA57" i="1"/>
  <c r="BB57" i="1"/>
  <c r="BE57" i="1"/>
  <c r="BF57" i="1"/>
  <c r="BG57" i="1"/>
  <c r="BH57" i="1"/>
  <c r="BI57" i="1"/>
  <c r="AV57" i="1" s="1"/>
  <c r="BJ57" i="1"/>
  <c r="AU57" i="1" s="1"/>
  <c r="BK57" i="1"/>
  <c r="BL57" i="1"/>
  <c r="BM57" i="1"/>
  <c r="BN57" i="1"/>
  <c r="BO57" i="1"/>
  <c r="BP57" i="1"/>
  <c r="N58" i="1"/>
  <c r="AQ58" i="1"/>
  <c r="AR58" i="1"/>
  <c r="AS58" i="1"/>
  <c r="AT58" i="1"/>
  <c r="AW58" i="1"/>
  <c r="AX58" i="1"/>
  <c r="AY58" i="1"/>
  <c r="AZ58" i="1"/>
  <c r="BA58" i="1"/>
  <c r="BB58" i="1"/>
  <c r="BE58" i="1"/>
  <c r="BF58" i="1"/>
  <c r="BG58" i="1"/>
  <c r="BH58" i="1"/>
  <c r="BI58" i="1"/>
  <c r="AV58" i="1" s="1"/>
  <c r="BJ58" i="1"/>
  <c r="AU58" i="1" s="1"/>
  <c r="BK58" i="1"/>
  <c r="BL58" i="1"/>
  <c r="BM58" i="1"/>
  <c r="BN58" i="1"/>
  <c r="BO58" i="1"/>
  <c r="BP58" i="1"/>
  <c r="N59" i="1"/>
  <c r="AQ59" i="1"/>
  <c r="AR59" i="1"/>
  <c r="AS59" i="1"/>
  <c r="AT59" i="1"/>
  <c r="AW59" i="1"/>
  <c r="AX59" i="1"/>
  <c r="AY59" i="1"/>
  <c r="AZ59" i="1"/>
  <c r="BA59" i="1"/>
  <c r="BB59" i="1"/>
  <c r="BE59" i="1"/>
  <c r="BF59" i="1"/>
  <c r="BG59" i="1"/>
  <c r="BH59" i="1"/>
  <c r="BI59" i="1"/>
  <c r="AV59" i="1" s="1"/>
  <c r="BJ59" i="1"/>
  <c r="AU59" i="1" s="1"/>
  <c r="BK59" i="1"/>
  <c r="BL59" i="1"/>
  <c r="BM59" i="1"/>
  <c r="BN59" i="1"/>
  <c r="BO59" i="1"/>
  <c r="BP59" i="1"/>
  <c r="N60" i="1"/>
  <c r="AQ60" i="1"/>
  <c r="AR60" i="1"/>
  <c r="AS60" i="1"/>
  <c r="AT60" i="1"/>
  <c r="AW60" i="1"/>
  <c r="AX60" i="1"/>
  <c r="AY60" i="1"/>
  <c r="AZ60" i="1"/>
  <c r="BA60" i="1"/>
  <c r="BB60" i="1"/>
  <c r="BE60" i="1"/>
  <c r="BF60" i="1"/>
  <c r="BG60" i="1"/>
  <c r="BH60" i="1"/>
  <c r="BI60" i="1"/>
  <c r="BJ60" i="1"/>
  <c r="BK60" i="1"/>
  <c r="BL60" i="1"/>
  <c r="BM60" i="1"/>
  <c r="BN60" i="1"/>
  <c r="BO60" i="1"/>
  <c r="BP60" i="1"/>
  <c r="N61" i="1"/>
  <c r="AQ61" i="1"/>
  <c r="AR61" i="1"/>
  <c r="AS61" i="1"/>
  <c r="AT61" i="1"/>
  <c r="AW61" i="1"/>
  <c r="AX61" i="1"/>
  <c r="AY61" i="1"/>
  <c r="AZ61" i="1"/>
  <c r="BA61" i="1"/>
  <c r="BB61" i="1"/>
  <c r="BE61" i="1"/>
  <c r="BF61" i="1"/>
  <c r="BG61" i="1"/>
  <c r="BH61" i="1"/>
  <c r="BI61" i="1"/>
  <c r="AV61" i="1" s="1"/>
  <c r="BJ61" i="1"/>
  <c r="AU61" i="1" s="1"/>
  <c r="BK61" i="1"/>
  <c r="BL61" i="1"/>
  <c r="BM61" i="1"/>
  <c r="BN61" i="1"/>
  <c r="BO61" i="1"/>
  <c r="BP61" i="1"/>
  <c r="N62" i="1"/>
  <c r="AQ62" i="1"/>
  <c r="AR62" i="1"/>
  <c r="AS62" i="1"/>
  <c r="AT62" i="1"/>
  <c r="AW62" i="1"/>
  <c r="AX62" i="1"/>
  <c r="AY62" i="1"/>
  <c r="AZ62" i="1"/>
  <c r="BA62" i="1"/>
  <c r="BB62" i="1"/>
  <c r="BE62" i="1"/>
  <c r="BF62" i="1"/>
  <c r="BG62" i="1"/>
  <c r="BH62" i="1"/>
  <c r="BI62" i="1"/>
  <c r="AV62" i="1" s="1"/>
  <c r="BJ62" i="1"/>
  <c r="AU62" i="1" s="1"/>
  <c r="BK62" i="1"/>
  <c r="BL62" i="1"/>
  <c r="BM62" i="1"/>
  <c r="BN62" i="1"/>
  <c r="BO62" i="1"/>
  <c r="BP62" i="1"/>
  <c r="N63" i="1"/>
  <c r="AQ63" i="1"/>
  <c r="AR63" i="1"/>
  <c r="AS63" i="1"/>
  <c r="AT63" i="1"/>
  <c r="AW63" i="1"/>
  <c r="AX63" i="1"/>
  <c r="AY63" i="1"/>
  <c r="AZ63" i="1"/>
  <c r="BA63" i="1"/>
  <c r="BB63" i="1"/>
  <c r="BE63" i="1"/>
  <c r="BF63" i="1"/>
  <c r="BG63" i="1"/>
  <c r="BH63" i="1"/>
  <c r="BI63" i="1"/>
  <c r="BJ63" i="1"/>
  <c r="BK63" i="1"/>
  <c r="BL63" i="1"/>
  <c r="BM63" i="1"/>
  <c r="BN63" i="1"/>
  <c r="BO63" i="1"/>
  <c r="BP63" i="1"/>
  <c r="N64" i="1"/>
  <c r="AQ64" i="1"/>
  <c r="AR64" i="1"/>
  <c r="AS64" i="1"/>
  <c r="AT64" i="1"/>
  <c r="AW64" i="1"/>
  <c r="AX64" i="1"/>
  <c r="AY64" i="1"/>
  <c r="AZ64" i="1"/>
  <c r="BA64" i="1"/>
  <c r="BB64" i="1"/>
  <c r="BE64" i="1"/>
  <c r="BF64" i="1"/>
  <c r="BG64" i="1"/>
  <c r="BH64" i="1"/>
  <c r="BI64" i="1"/>
  <c r="AV64" i="1" s="1"/>
  <c r="BJ64" i="1"/>
  <c r="AU64" i="1" s="1"/>
  <c r="BK64" i="1"/>
  <c r="BL64" i="1"/>
  <c r="BM64" i="1"/>
  <c r="BN64" i="1"/>
  <c r="BO64" i="1"/>
  <c r="BP64" i="1"/>
  <c r="N65" i="1"/>
  <c r="AQ65" i="1"/>
  <c r="AR65" i="1"/>
  <c r="AS65" i="1"/>
  <c r="AT65" i="1"/>
  <c r="AW65" i="1"/>
  <c r="AX65" i="1"/>
  <c r="AY65" i="1"/>
  <c r="AZ65" i="1"/>
  <c r="BA65" i="1"/>
  <c r="BB65" i="1"/>
  <c r="BE65" i="1"/>
  <c r="BF65" i="1"/>
  <c r="BG65" i="1"/>
  <c r="BH65" i="1"/>
  <c r="BI65" i="1"/>
  <c r="AV65" i="1" s="1"/>
  <c r="BJ65" i="1"/>
  <c r="BK65" i="1"/>
  <c r="BL65" i="1"/>
  <c r="BM65" i="1"/>
  <c r="BN65" i="1"/>
  <c r="BO65" i="1"/>
  <c r="BP65" i="1"/>
  <c r="N66" i="1"/>
  <c r="AQ66" i="1"/>
  <c r="AR66" i="1"/>
  <c r="AS66" i="1"/>
  <c r="AT66" i="1"/>
  <c r="AW66" i="1"/>
  <c r="AX66" i="1"/>
  <c r="AY66" i="1"/>
  <c r="AZ66" i="1"/>
  <c r="BA66" i="1"/>
  <c r="BB66" i="1"/>
  <c r="BE66" i="1"/>
  <c r="BF66" i="1"/>
  <c r="BG66" i="1"/>
  <c r="BH66" i="1"/>
  <c r="BI66" i="1"/>
  <c r="BJ66" i="1"/>
  <c r="BK66" i="1"/>
  <c r="BL66" i="1"/>
  <c r="BM66" i="1"/>
  <c r="BN66" i="1"/>
  <c r="BO66" i="1"/>
  <c r="BP66" i="1"/>
  <c r="N67" i="1"/>
  <c r="AQ67" i="1"/>
  <c r="AR67" i="1"/>
  <c r="AS67" i="1"/>
  <c r="AT67" i="1"/>
  <c r="AW67" i="1"/>
  <c r="AX67" i="1"/>
  <c r="AY67" i="1"/>
  <c r="AZ67" i="1"/>
  <c r="BA67" i="1"/>
  <c r="BB67" i="1"/>
  <c r="BE67" i="1"/>
  <c r="BF67" i="1"/>
  <c r="BG67" i="1"/>
  <c r="BH67" i="1"/>
  <c r="BI67" i="1"/>
  <c r="AV67" i="1" s="1"/>
  <c r="BJ67" i="1"/>
  <c r="BK67" i="1"/>
  <c r="BL67" i="1"/>
  <c r="BM67" i="1"/>
  <c r="BN67" i="1"/>
  <c r="BO67" i="1"/>
  <c r="BP67" i="1"/>
  <c r="N68" i="1"/>
  <c r="AQ68" i="1"/>
  <c r="AR68" i="1"/>
  <c r="AS68" i="1"/>
  <c r="AT68" i="1"/>
  <c r="AW68" i="1"/>
  <c r="AX68" i="1"/>
  <c r="AY68" i="1"/>
  <c r="AZ68" i="1"/>
  <c r="BA68" i="1"/>
  <c r="BB68" i="1"/>
  <c r="BE68" i="1"/>
  <c r="BF68" i="1"/>
  <c r="BG68" i="1"/>
  <c r="BH68" i="1"/>
  <c r="BI68" i="1"/>
  <c r="BJ68" i="1"/>
  <c r="AU68" i="1" s="1"/>
  <c r="BK68" i="1"/>
  <c r="BL68" i="1"/>
  <c r="BM68" i="1"/>
  <c r="BN68" i="1"/>
  <c r="BO68" i="1"/>
  <c r="BP68" i="1"/>
  <c r="N69" i="1"/>
  <c r="AQ69" i="1"/>
  <c r="AR69" i="1"/>
  <c r="AS69" i="1"/>
  <c r="AT69" i="1"/>
  <c r="AW69" i="1"/>
  <c r="AX69" i="1"/>
  <c r="AY69" i="1"/>
  <c r="AZ69" i="1"/>
  <c r="BA69" i="1"/>
  <c r="BB69" i="1"/>
  <c r="BE69" i="1"/>
  <c r="BF69" i="1"/>
  <c r="BG69" i="1"/>
  <c r="BH69" i="1"/>
  <c r="BI69" i="1"/>
  <c r="AV69" i="1" s="1"/>
  <c r="BJ69" i="1"/>
  <c r="AU69" i="1" s="1"/>
  <c r="BK69" i="1"/>
  <c r="BL69" i="1"/>
  <c r="BM69" i="1"/>
  <c r="BN69" i="1"/>
  <c r="BO69" i="1"/>
  <c r="BP69" i="1"/>
  <c r="N70" i="1"/>
  <c r="AQ70" i="1"/>
  <c r="AR70" i="1"/>
  <c r="AS70" i="1"/>
  <c r="AT70" i="1"/>
  <c r="AW70" i="1"/>
  <c r="AX70" i="1"/>
  <c r="AY70" i="1"/>
  <c r="AZ70" i="1"/>
  <c r="BA70" i="1"/>
  <c r="BB70" i="1"/>
  <c r="BE70" i="1"/>
  <c r="BF70" i="1"/>
  <c r="BG70" i="1"/>
  <c r="BH70" i="1"/>
  <c r="BI70" i="1"/>
  <c r="AV70" i="1" s="1"/>
  <c r="BJ70" i="1"/>
  <c r="AU70" i="1" s="1"/>
  <c r="BK70" i="1"/>
  <c r="BL70" i="1"/>
  <c r="BM70" i="1"/>
  <c r="BN70" i="1"/>
  <c r="BO70" i="1"/>
  <c r="BP70" i="1"/>
  <c r="N71" i="1"/>
  <c r="AQ71" i="1"/>
  <c r="AR71" i="1"/>
  <c r="AS71" i="1"/>
  <c r="AT71" i="1"/>
  <c r="AW71" i="1"/>
  <c r="AX71" i="1"/>
  <c r="AY71" i="1"/>
  <c r="AZ71" i="1"/>
  <c r="BA71" i="1"/>
  <c r="BB71" i="1"/>
  <c r="BE71" i="1"/>
  <c r="BF71" i="1"/>
  <c r="BG71" i="1"/>
  <c r="BH71" i="1"/>
  <c r="BI71" i="1"/>
  <c r="BJ71" i="1"/>
  <c r="BK71" i="1"/>
  <c r="BL71" i="1"/>
  <c r="BM71" i="1"/>
  <c r="BN71" i="1"/>
  <c r="BO71" i="1"/>
  <c r="BP71" i="1"/>
  <c r="N72" i="1"/>
  <c r="AQ72" i="1"/>
  <c r="AR72" i="1"/>
  <c r="AS72" i="1"/>
  <c r="AT72" i="1"/>
  <c r="AW72" i="1"/>
  <c r="AX72" i="1"/>
  <c r="AY72" i="1"/>
  <c r="AZ72" i="1"/>
  <c r="BA72" i="1"/>
  <c r="BB72" i="1"/>
  <c r="BE72" i="1"/>
  <c r="BF72" i="1"/>
  <c r="BG72" i="1"/>
  <c r="BH72" i="1"/>
  <c r="BI72" i="1"/>
  <c r="AV72" i="1" s="1"/>
  <c r="BJ72" i="1"/>
  <c r="AU72" i="1" s="1"/>
  <c r="BK72" i="1"/>
  <c r="BL72" i="1"/>
  <c r="BM72" i="1"/>
  <c r="BN72" i="1"/>
  <c r="BO72" i="1"/>
  <c r="BP72" i="1"/>
  <c r="N73" i="1"/>
  <c r="AQ73" i="1"/>
  <c r="AR73" i="1"/>
  <c r="AS73" i="1"/>
  <c r="AT73" i="1"/>
  <c r="AW73" i="1"/>
  <c r="AX73" i="1"/>
  <c r="AY73" i="1"/>
  <c r="AZ73" i="1"/>
  <c r="BA73" i="1"/>
  <c r="BB73" i="1"/>
  <c r="BE73" i="1"/>
  <c r="BF73" i="1"/>
  <c r="BG73" i="1"/>
  <c r="BH73" i="1"/>
  <c r="BI73" i="1"/>
  <c r="AV73" i="1" s="1"/>
  <c r="BJ73" i="1"/>
  <c r="AU73" i="1" s="1"/>
  <c r="BK73" i="1"/>
  <c r="BL73" i="1"/>
  <c r="BM73" i="1"/>
  <c r="BN73" i="1"/>
  <c r="BO73" i="1"/>
  <c r="BP73" i="1"/>
  <c r="N74" i="1"/>
  <c r="AQ74" i="1"/>
  <c r="AR74" i="1"/>
  <c r="AS74" i="1"/>
  <c r="AT74" i="1"/>
  <c r="AW74" i="1"/>
  <c r="AX74" i="1"/>
  <c r="AY74" i="1"/>
  <c r="AZ74" i="1"/>
  <c r="BA74" i="1"/>
  <c r="BB74" i="1"/>
  <c r="BE74" i="1"/>
  <c r="BF74" i="1"/>
  <c r="BG74" i="1"/>
  <c r="BH74" i="1"/>
  <c r="BI74" i="1"/>
  <c r="AV74" i="1" s="1"/>
  <c r="BJ74" i="1"/>
  <c r="AU74" i="1" s="1"/>
  <c r="BK74" i="1"/>
  <c r="BL74" i="1"/>
  <c r="BM74" i="1"/>
  <c r="BN74" i="1"/>
  <c r="BO74" i="1"/>
  <c r="BP74" i="1"/>
  <c r="N75" i="1"/>
  <c r="AQ75" i="1"/>
  <c r="AR75" i="1"/>
  <c r="AS75" i="1"/>
  <c r="AT75" i="1"/>
  <c r="AW75" i="1"/>
  <c r="AX75" i="1"/>
  <c r="AY75" i="1"/>
  <c r="AZ75" i="1"/>
  <c r="BA75" i="1"/>
  <c r="BB75" i="1"/>
  <c r="BE75" i="1"/>
  <c r="BF75" i="1"/>
  <c r="BG75" i="1"/>
  <c r="BH75" i="1"/>
  <c r="BI75" i="1"/>
  <c r="AV75" i="1" s="1"/>
  <c r="BJ75" i="1"/>
  <c r="AU75" i="1" s="1"/>
  <c r="BK75" i="1"/>
  <c r="BL75" i="1"/>
  <c r="BM75" i="1"/>
  <c r="BN75" i="1"/>
  <c r="BO75" i="1"/>
  <c r="BP75" i="1"/>
  <c r="N76" i="1"/>
  <c r="AQ76" i="1"/>
  <c r="AR76" i="1"/>
  <c r="AS76" i="1"/>
  <c r="AT76" i="1"/>
  <c r="AW76" i="1"/>
  <c r="AX76" i="1"/>
  <c r="AY76" i="1"/>
  <c r="AZ76" i="1"/>
  <c r="BA76" i="1"/>
  <c r="BB76" i="1"/>
  <c r="BE76" i="1"/>
  <c r="BF76" i="1"/>
  <c r="BG76" i="1"/>
  <c r="BH76" i="1"/>
  <c r="BI76" i="1"/>
  <c r="BJ76" i="1"/>
  <c r="BK76" i="1"/>
  <c r="BL76" i="1"/>
  <c r="BM76" i="1"/>
  <c r="BN76" i="1"/>
  <c r="BO76" i="1"/>
  <c r="BP76" i="1"/>
  <c r="N77" i="1"/>
  <c r="AQ77" i="1"/>
  <c r="AR77" i="1"/>
  <c r="AS77" i="1"/>
  <c r="AT77" i="1"/>
  <c r="AW77" i="1"/>
  <c r="AX77" i="1"/>
  <c r="AY77" i="1"/>
  <c r="AZ77" i="1"/>
  <c r="BA77" i="1"/>
  <c r="BB77" i="1"/>
  <c r="BE77" i="1"/>
  <c r="BF77" i="1"/>
  <c r="BG77" i="1"/>
  <c r="BH77" i="1"/>
  <c r="BI77" i="1"/>
  <c r="AV77" i="1" s="1"/>
  <c r="BJ77" i="1"/>
  <c r="AU77" i="1" s="1"/>
  <c r="BK77" i="1"/>
  <c r="BL77" i="1"/>
  <c r="BM77" i="1"/>
  <c r="BN77" i="1"/>
  <c r="BO77" i="1"/>
  <c r="BP77" i="1"/>
  <c r="N78" i="1"/>
  <c r="AQ78" i="1"/>
  <c r="AR78" i="1"/>
  <c r="AS78" i="1"/>
  <c r="AT78" i="1"/>
  <c r="AW78" i="1"/>
  <c r="AX78" i="1"/>
  <c r="AY78" i="1"/>
  <c r="AZ78" i="1"/>
  <c r="BA78" i="1"/>
  <c r="BB78" i="1"/>
  <c r="BE78" i="1"/>
  <c r="BF78" i="1"/>
  <c r="BG78" i="1"/>
  <c r="BH78" i="1"/>
  <c r="BI78" i="1"/>
  <c r="BJ78" i="1"/>
  <c r="AU78" i="1" s="1"/>
  <c r="BK78" i="1"/>
  <c r="BL78" i="1"/>
  <c r="BM78" i="1"/>
  <c r="BN78" i="1"/>
  <c r="BO78" i="1"/>
  <c r="BP78" i="1"/>
  <c r="N79" i="1"/>
  <c r="AQ79" i="1"/>
  <c r="AR79" i="1"/>
  <c r="AS79" i="1"/>
  <c r="AT79" i="1"/>
  <c r="AW79" i="1"/>
  <c r="AX79" i="1"/>
  <c r="AY79" i="1"/>
  <c r="AZ79" i="1"/>
  <c r="BA79" i="1"/>
  <c r="BB79" i="1"/>
  <c r="BE79" i="1"/>
  <c r="BF79" i="1"/>
  <c r="BG79" i="1"/>
  <c r="BH79" i="1"/>
  <c r="BI79" i="1"/>
  <c r="AV79" i="1" s="1"/>
  <c r="BJ79" i="1"/>
  <c r="BK79" i="1"/>
  <c r="BL79" i="1"/>
  <c r="BM79" i="1"/>
  <c r="BN79" i="1"/>
  <c r="BO79" i="1"/>
  <c r="BP79" i="1"/>
  <c r="N80" i="1"/>
  <c r="AQ80" i="1"/>
  <c r="AR80" i="1"/>
  <c r="AS80" i="1"/>
  <c r="AT80" i="1"/>
  <c r="AW80" i="1"/>
  <c r="AX80" i="1"/>
  <c r="AY80" i="1"/>
  <c r="AZ80" i="1"/>
  <c r="BA80" i="1"/>
  <c r="BB80" i="1"/>
  <c r="BE80" i="1"/>
  <c r="BF80" i="1"/>
  <c r="BG80" i="1"/>
  <c r="BH80" i="1"/>
  <c r="BI80" i="1"/>
  <c r="AV80" i="1" s="1"/>
  <c r="BJ80" i="1"/>
  <c r="AU80" i="1" s="1"/>
  <c r="BK80" i="1"/>
  <c r="BL80" i="1"/>
  <c r="BM80" i="1"/>
  <c r="BN80" i="1"/>
  <c r="BO80" i="1"/>
  <c r="BP80" i="1"/>
  <c r="N81" i="1"/>
  <c r="AQ81" i="1"/>
  <c r="AR81" i="1"/>
  <c r="AS81" i="1"/>
  <c r="AT81" i="1"/>
  <c r="AW81" i="1"/>
  <c r="AX81" i="1"/>
  <c r="AY81" i="1"/>
  <c r="AZ81" i="1"/>
  <c r="BA81" i="1"/>
  <c r="BB81" i="1"/>
  <c r="BE81" i="1"/>
  <c r="BF81" i="1"/>
  <c r="BG81" i="1"/>
  <c r="BH81" i="1"/>
  <c r="BI81" i="1"/>
  <c r="AV81" i="1" s="1"/>
  <c r="BJ81" i="1"/>
  <c r="AU81" i="1" s="1"/>
  <c r="BK81" i="1"/>
  <c r="BL81" i="1"/>
  <c r="BM81" i="1"/>
  <c r="BN81" i="1"/>
  <c r="BO81" i="1"/>
  <c r="BP81" i="1"/>
  <c r="N82" i="1"/>
  <c r="AQ82" i="1"/>
  <c r="AR82" i="1"/>
  <c r="AS82" i="1"/>
  <c r="AT82" i="1"/>
  <c r="AW82" i="1"/>
  <c r="AX82" i="1"/>
  <c r="AY82" i="1"/>
  <c r="AZ82" i="1"/>
  <c r="BA82" i="1"/>
  <c r="BB82" i="1"/>
  <c r="BE82" i="1"/>
  <c r="BF82" i="1"/>
  <c r="BG82" i="1"/>
  <c r="BH82" i="1"/>
  <c r="BI82" i="1"/>
  <c r="BJ82" i="1"/>
  <c r="BK82" i="1"/>
  <c r="BL82" i="1"/>
  <c r="BM82" i="1"/>
  <c r="BN82" i="1"/>
  <c r="BO82" i="1"/>
  <c r="BP82" i="1"/>
  <c r="N83" i="1"/>
  <c r="AQ83" i="1"/>
  <c r="AR83" i="1"/>
  <c r="AS83" i="1"/>
  <c r="AT83" i="1"/>
  <c r="AW83" i="1"/>
  <c r="AX83" i="1"/>
  <c r="AY83" i="1"/>
  <c r="AZ83" i="1"/>
  <c r="BA83" i="1"/>
  <c r="BB83" i="1"/>
  <c r="BE83" i="1"/>
  <c r="BF83" i="1"/>
  <c r="BG83" i="1"/>
  <c r="BH83" i="1"/>
  <c r="BI83" i="1"/>
  <c r="AV83" i="1" s="1"/>
  <c r="BJ83" i="1"/>
  <c r="AU83" i="1" s="1"/>
  <c r="BK83" i="1"/>
  <c r="BL83" i="1"/>
  <c r="BM83" i="1"/>
  <c r="BN83" i="1"/>
  <c r="BO83" i="1"/>
  <c r="BP83" i="1"/>
  <c r="N84" i="1"/>
  <c r="AQ84" i="1"/>
  <c r="AR84" i="1"/>
  <c r="AS84" i="1"/>
  <c r="AT84" i="1"/>
  <c r="AW84" i="1"/>
  <c r="AX84" i="1"/>
  <c r="AY84" i="1"/>
  <c r="AZ84" i="1"/>
  <c r="BA84" i="1"/>
  <c r="BB84" i="1"/>
  <c r="BE84" i="1"/>
  <c r="BF84" i="1"/>
  <c r="BG84" i="1"/>
  <c r="BH84" i="1"/>
  <c r="BI84" i="1"/>
  <c r="BJ84" i="1"/>
  <c r="AU84" i="1" s="1"/>
  <c r="BK84" i="1"/>
  <c r="BL84" i="1"/>
  <c r="BM84" i="1"/>
  <c r="BN84" i="1"/>
  <c r="BO84" i="1"/>
  <c r="BP84" i="1"/>
  <c r="N85" i="1"/>
  <c r="AQ85" i="1"/>
  <c r="AR85" i="1"/>
  <c r="AS85" i="1"/>
  <c r="AT85" i="1"/>
  <c r="AW85" i="1"/>
  <c r="AX85" i="1"/>
  <c r="AY85" i="1"/>
  <c r="AZ85" i="1"/>
  <c r="BA85" i="1"/>
  <c r="BB85" i="1"/>
  <c r="BE85" i="1"/>
  <c r="BF85" i="1"/>
  <c r="BG85" i="1"/>
  <c r="BH85" i="1"/>
  <c r="BI85" i="1"/>
  <c r="BJ85" i="1"/>
  <c r="AU85" i="1" s="1"/>
  <c r="BK85" i="1"/>
  <c r="BL85" i="1"/>
  <c r="BM85" i="1"/>
  <c r="BN85" i="1"/>
  <c r="BO85" i="1"/>
  <c r="BP85" i="1"/>
  <c r="N86" i="1"/>
  <c r="AQ86" i="1"/>
  <c r="AR86" i="1"/>
  <c r="AS86" i="1"/>
  <c r="AT86" i="1"/>
  <c r="AW86" i="1"/>
  <c r="AX86" i="1"/>
  <c r="AY86" i="1"/>
  <c r="AZ86" i="1"/>
  <c r="BA86" i="1"/>
  <c r="BB86" i="1"/>
  <c r="BE86" i="1"/>
  <c r="BF86" i="1"/>
  <c r="BG86" i="1"/>
  <c r="BH86" i="1"/>
  <c r="BI86" i="1"/>
  <c r="AV86" i="1" s="1"/>
  <c r="BJ86" i="1"/>
  <c r="AU86" i="1" s="1"/>
  <c r="BK86" i="1"/>
  <c r="BL86" i="1"/>
  <c r="BM86" i="1"/>
  <c r="BN86" i="1"/>
  <c r="BO86" i="1"/>
  <c r="BP86" i="1"/>
  <c r="N87" i="1"/>
  <c r="AQ87" i="1"/>
  <c r="AR87" i="1"/>
  <c r="AS87" i="1"/>
  <c r="AT87" i="1"/>
  <c r="AW87" i="1"/>
  <c r="AX87" i="1"/>
  <c r="AY87" i="1"/>
  <c r="AZ87" i="1"/>
  <c r="BA87" i="1"/>
  <c r="BB87" i="1"/>
  <c r="BE87" i="1"/>
  <c r="BF87" i="1"/>
  <c r="BG87" i="1"/>
  <c r="BH87" i="1"/>
  <c r="BI87" i="1"/>
  <c r="BJ87" i="1"/>
  <c r="AU87" i="1" s="1"/>
  <c r="BK87" i="1"/>
  <c r="BL87" i="1"/>
  <c r="BM87" i="1"/>
  <c r="BN87" i="1"/>
  <c r="BO87" i="1"/>
  <c r="BP87" i="1"/>
  <c r="N88" i="1"/>
  <c r="AQ88" i="1"/>
  <c r="AR88" i="1"/>
  <c r="AS88" i="1"/>
  <c r="AT88" i="1"/>
  <c r="AW88" i="1"/>
  <c r="AX88" i="1"/>
  <c r="AY88" i="1"/>
  <c r="AZ88" i="1"/>
  <c r="BA88" i="1"/>
  <c r="BB88" i="1"/>
  <c r="BE88" i="1"/>
  <c r="BF88" i="1"/>
  <c r="BG88" i="1"/>
  <c r="BH88" i="1"/>
  <c r="BI88" i="1"/>
  <c r="BJ88" i="1"/>
  <c r="AU88" i="1" s="1"/>
  <c r="BK88" i="1"/>
  <c r="BL88" i="1"/>
  <c r="BM88" i="1"/>
  <c r="BN88" i="1"/>
  <c r="BO88" i="1"/>
  <c r="BP88" i="1"/>
  <c r="N89" i="1"/>
  <c r="AQ89" i="1"/>
  <c r="AR89" i="1"/>
  <c r="AS89" i="1"/>
  <c r="AT89" i="1"/>
  <c r="AW89" i="1"/>
  <c r="AX89" i="1"/>
  <c r="AY89" i="1"/>
  <c r="AZ89" i="1"/>
  <c r="BA89" i="1"/>
  <c r="BB89" i="1"/>
  <c r="BE89" i="1"/>
  <c r="BF89" i="1"/>
  <c r="BG89" i="1"/>
  <c r="BH89" i="1"/>
  <c r="BI89" i="1"/>
  <c r="AV89" i="1" s="1"/>
  <c r="BJ89" i="1"/>
  <c r="AU89" i="1" s="1"/>
  <c r="BK89" i="1"/>
  <c r="BL89" i="1"/>
  <c r="BM89" i="1"/>
  <c r="BN89" i="1"/>
  <c r="BO89" i="1"/>
  <c r="BP89" i="1"/>
  <c r="N90" i="1"/>
  <c r="AQ90" i="1"/>
  <c r="AR90" i="1"/>
  <c r="AS90" i="1"/>
  <c r="AT90" i="1"/>
  <c r="AW90" i="1"/>
  <c r="AX90" i="1"/>
  <c r="AY90" i="1"/>
  <c r="AZ90" i="1"/>
  <c r="BA90" i="1"/>
  <c r="BB90" i="1"/>
  <c r="BE90" i="1"/>
  <c r="BF90" i="1"/>
  <c r="BG90" i="1"/>
  <c r="BH90" i="1"/>
  <c r="BI90" i="1"/>
  <c r="AV90" i="1" s="1"/>
  <c r="BJ90" i="1"/>
  <c r="AU90" i="1" s="1"/>
  <c r="BK90" i="1"/>
  <c r="BL90" i="1"/>
  <c r="BM90" i="1"/>
  <c r="BN90" i="1"/>
  <c r="BO90" i="1"/>
  <c r="BP90" i="1"/>
  <c r="N91" i="1"/>
  <c r="AQ91" i="1"/>
  <c r="AR91" i="1"/>
  <c r="AS91" i="1"/>
  <c r="AT91" i="1"/>
  <c r="AW91" i="1"/>
  <c r="AX91" i="1"/>
  <c r="AY91" i="1"/>
  <c r="AZ91" i="1"/>
  <c r="BA91" i="1"/>
  <c r="BB91" i="1"/>
  <c r="BE91" i="1"/>
  <c r="BF91" i="1"/>
  <c r="BG91" i="1"/>
  <c r="BH91" i="1"/>
  <c r="BI91" i="1"/>
  <c r="AV91" i="1" s="1"/>
  <c r="BJ91" i="1"/>
  <c r="BK91" i="1"/>
  <c r="BL91" i="1"/>
  <c r="BM91" i="1"/>
  <c r="BN91" i="1"/>
  <c r="BO91" i="1"/>
  <c r="BP91" i="1"/>
  <c r="N92" i="1"/>
  <c r="AQ92" i="1"/>
  <c r="AR92" i="1"/>
  <c r="AS92" i="1"/>
  <c r="AT92" i="1"/>
  <c r="AW92" i="1"/>
  <c r="AX92" i="1"/>
  <c r="AY92" i="1"/>
  <c r="AZ92" i="1"/>
  <c r="BA92" i="1"/>
  <c r="BB92" i="1"/>
  <c r="BE92" i="1"/>
  <c r="BF92" i="1"/>
  <c r="BG92" i="1"/>
  <c r="BH92" i="1"/>
  <c r="BI92" i="1"/>
  <c r="AV92" i="1" s="1"/>
  <c r="BJ92" i="1"/>
  <c r="AU92" i="1" s="1"/>
  <c r="BK92" i="1"/>
  <c r="BL92" i="1"/>
  <c r="BM92" i="1"/>
  <c r="BN92" i="1"/>
  <c r="BO92" i="1"/>
  <c r="BP92" i="1"/>
  <c r="N93" i="1"/>
  <c r="AQ93" i="1"/>
  <c r="AR93" i="1"/>
  <c r="AS93" i="1"/>
  <c r="AT93" i="1"/>
  <c r="AW93" i="1"/>
  <c r="AX93" i="1"/>
  <c r="AY93" i="1"/>
  <c r="AZ93" i="1"/>
  <c r="BA93" i="1"/>
  <c r="BB93" i="1"/>
  <c r="BE93" i="1"/>
  <c r="BF93" i="1"/>
  <c r="BG93" i="1"/>
  <c r="BH93" i="1"/>
  <c r="BI93" i="1"/>
  <c r="BJ93" i="1"/>
  <c r="AU93" i="1" s="1"/>
  <c r="BK93" i="1"/>
  <c r="BL93" i="1"/>
  <c r="BM93" i="1"/>
  <c r="BN93" i="1"/>
  <c r="BO93" i="1"/>
  <c r="BP93" i="1"/>
  <c r="N94" i="1"/>
  <c r="AQ94" i="1"/>
  <c r="AR94" i="1"/>
  <c r="AS94" i="1"/>
  <c r="AT94" i="1"/>
  <c r="AW94" i="1"/>
  <c r="AX94" i="1"/>
  <c r="AY94" i="1"/>
  <c r="AZ94" i="1"/>
  <c r="BA94" i="1"/>
  <c r="BB94" i="1"/>
  <c r="BE94" i="1"/>
  <c r="BF94" i="1"/>
  <c r="BG94" i="1"/>
  <c r="BH94" i="1"/>
  <c r="BI94" i="1"/>
  <c r="BJ94" i="1"/>
  <c r="AU94" i="1" s="1"/>
  <c r="BK94" i="1"/>
  <c r="BL94" i="1"/>
  <c r="BM94" i="1"/>
  <c r="BN94" i="1"/>
  <c r="BO94" i="1"/>
  <c r="BP94" i="1"/>
  <c r="N95" i="1"/>
  <c r="AQ95" i="1"/>
  <c r="AR95" i="1"/>
  <c r="AS95" i="1"/>
  <c r="AT95" i="1"/>
  <c r="AW95" i="1"/>
  <c r="AX95" i="1"/>
  <c r="AY95" i="1"/>
  <c r="AZ95" i="1"/>
  <c r="BA95" i="1"/>
  <c r="BB95" i="1"/>
  <c r="BE95" i="1"/>
  <c r="BF95" i="1"/>
  <c r="BG95" i="1"/>
  <c r="BH95" i="1"/>
  <c r="BI95" i="1"/>
  <c r="AV95" i="1" s="1"/>
  <c r="BJ95" i="1"/>
  <c r="BK95" i="1"/>
  <c r="BL95" i="1"/>
  <c r="BM95" i="1"/>
  <c r="BN95" i="1"/>
  <c r="BO95" i="1"/>
  <c r="BP95" i="1"/>
  <c r="N96" i="1"/>
  <c r="AQ96" i="1"/>
  <c r="AR96" i="1"/>
  <c r="AS96" i="1"/>
  <c r="AT96" i="1"/>
  <c r="AW96" i="1"/>
  <c r="AX96" i="1"/>
  <c r="AY96" i="1"/>
  <c r="AZ96" i="1"/>
  <c r="BA96" i="1"/>
  <c r="BB96" i="1"/>
  <c r="BE96" i="1"/>
  <c r="BF96" i="1"/>
  <c r="BG96" i="1"/>
  <c r="BH96" i="1"/>
  <c r="BI96" i="1"/>
  <c r="AV96" i="1" s="1"/>
  <c r="BJ96" i="1"/>
  <c r="AU96" i="1" s="1"/>
  <c r="BK96" i="1"/>
  <c r="BL96" i="1"/>
  <c r="BM96" i="1"/>
  <c r="BN96" i="1"/>
  <c r="BO96" i="1"/>
  <c r="BP96" i="1"/>
  <c r="N97" i="1"/>
  <c r="AQ97" i="1"/>
  <c r="AR97" i="1"/>
  <c r="AS97" i="1"/>
  <c r="AT97" i="1"/>
  <c r="AW97" i="1"/>
  <c r="AX97" i="1"/>
  <c r="AY97" i="1"/>
  <c r="AZ97" i="1"/>
  <c r="BA97" i="1"/>
  <c r="BB97" i="1"/>
  <c r="BE97" i="1"/>
  <c r="BF97" i="1"/>
  <c r="BG97" i="1"/>
  <c r="BH97" i="1"/>
  <c r="BI97" i="1"/>
  <c r="BJ97" i="1"/>
  <c r="AU97" i="1" s="1"/>
  <c r="BK97" i="1"/>
  <c r="BL97" i="1"/>
  <c r="BM97" i="1"/>
  <c r="BN97" i="1"/>
  <c r="BO97" i="1"/>
  <c r="BP97" i="1"/>
  <c r="N98" i="1"/>
  <c r="AQ98" i="1"/>
  <c r="AR98" i="1"/>
  <c r="AS98" i="1"/>
  <c r="AT98" i="1"/>
  <c r="AW98" i="1"/>
  <c r="AX98" i="1"/>
  <c r="AY98" i="1"/>
  <c r="AZ98" i="1"/>
  <c r="BA98" i="1"/>
  <c r="BB98" i="1"/>
  <c r="BE98" i="1"/>
  <c r="BF98" i="1"/>
  <c r="BG98" i="1"/>
  <c r="BH98" i="1"/>
  <c r="BI98" i="1"/>
  <c r="AV98" i="1" s="1"/>
  <c r="BJ98" i="1"/>
  <c r="AU98" i="1" s="1"/>
  <c r="BK98" i="1"/>
  <c r="BL98" i="1"/>
  <c r="BM98" i="1"/>
  <c r="BN98" i="1"/>
  <c r="BO98" i="1"/>
  <c r="BP98" i="1"/>
  <c r="N99" i="1"/>
  <c r="AQ99" i="1"/>
  <c r="AR99" i="1"/>
  <c r="AS99" i="1"/>
  <c r="AT99" i="1"/>
  <c r="AW99" i="1"/>
  <c r="AX99" i="1"/>
  <c r="AY99" i="1"/>
  <c r="AZ99" i="1"/>
  <c r="BA99" i="1"/>
  <c r="BB99" i="1"/>
  <c r="BE99" i="1"/>
  <c r="BF99" i="1"/>
  <c r="BG99" i="1"/>
  <c r="BH99" i="1"/>
  <c r="BI99" i="1"/>
  <c r="BJ99" i="1"/>
  <c r="AU99" i="1" s="1"/>
  <c r="BK99" i="1"/>
  <c r="BL99" i="1"/>
  <c r="BM99" i="1"/>
  <c r="BN99" i="1"/>
  <c r="BO99" i="1"/>
  <c r="BP99" i="1"/>
  <c r="N100" i="1"/>
  <c r="AQ100" i="1"/>
  <c r="AR100" i="1"/>
  <c r="AS100" i="1"/>
  <c r="AT100" i="1"/>
  <c r="AW100" i="1"/>
  <c r="AX100" i="1"/>
  <c r="AY100" i="1"/>
  <c r="AZ100" i="1"/>
  <c r="BA100" i="1"/>
  <c r="BB100" i="1"/>
  <c r="BE100" i="1"/>
  <c r="BF100" i="1"/>
  <c r="BG100" i="1"/>
  <c r="BH100" i="1"/>
  <c r="BI100" i="1"/>
  <c r="AV100" i="1" s="1"/>
  <c r="BJ100" i="1"/>
  <c r="BK100" i="1"/>
  <c r="BL100" i="1"/>
  <c r="BM100" i="1"/>
  <c r="BN100" i="1"/>
  <c r="BO100" i="1"/>
  <c r="BP100" i="1"/>
  <c r="N101" i="1"/>
  <c r="AQ101" i="1"/>
  <c r="AR101" i="1"/>
  <c r="AS101" i="1"/>
  <c r="AT101" i="1"/>
  <c r="AW101" i="1"/>
  <c r="AX101" i="1"/>
  <c r="AY101" i="1"/>
  <c r="AZ101" i="1"/>
  <c r="BA101" i="1"/>
  <c r="BB101" i="1"/>
  <c r="BE101" i="1"/>
  <c r="BF101" i="1"/>
  <c r="BG101" i="1"/>
  <c r="BH101" i="1"/>
  <c r="BI101" i="1"/>
  <c r="AV101" i="1" s="1"/>
  <c r="BJ101" i="1"/>
  <c r="AU101" i="1" s="1"/>
  <c r="BK101" i="1"/>
  <c r="BL101" i="1"/>
  <c r="BM101" i="1"/>
  <c r="BN101" i="1"/>
  <c r="BO101" i="1"/>
  <c r="BP101" i="1"/>
  <c r="N102" i="1"/>
  <c r="AQ102" i="1"/>
  <c r="AR102" i="1"/>
  <c r="AS102" i="1"/>
  <c r="AT102" i="1"/>
  <c r="AW102" i="1"/>
  <c r="AX102" i="1"/>
  <c r="AY102" i="1"/>
  <c r="AZ102" i="1"/>
  <c r="BA102" i="1"/>
  <c r="BB102" i="1"/>
  <c r="BE102" i="1"/>
  <c r="BF102" i="1"/>
  <c r="BG102" i="1"/>
  <c r="BH102" i="1"/>
  <c r="BI102" i="1"/>
  <c r="AV102" i="1" s="1"/>
  <c r="BJ102" i="1"/>
  <c r="AU102" i="1" s="1"/>
  <c r="BK102" i="1"/>
  <c r="BL102" i="1"/>
  <c r="BM102" i="1"/>
  <c r="BN102" i="1"/>
  <c r="BO102" i="1"/>
  <c r="BP102" i="1"/>
  <c r="N103" i="1"/>
  <c r="AQ103" i="1"/>
  <c r="AR103" i="1"/>
  <c r="AS103" i="1"/>
  <c r="AT103" i="1"/>
  <c r="AW103" i="1"/>
  <c r="AX103" i="1"/>
  <c r="AY103" i="1"/>
  <c r="AZ103" i="1"/>
  <c r="BA103" i="1"/>
  <c r="BB103" i="1"/>
  <c r="BE103" i="1"/>
  <c r="BF103" i="1"/>
  <c r="BG103" i="1"/>
  <c r="BH103" i="1"/>
  <c r="BI103" i="1"/>
  <c r="AV103" i="1" s="1"/>
  <c r="BJ103" i="1"/>
  <c r="AU103" i="1" s="1"/>
  <c r="BK103" i="1"/>
  <c r="BL103" i="1"/>
  <c r="BM103" i="1"/>
  <c r="BN103" i="1"/>
  <c r="BO103" i="1"/>
  <c r="BP103" i="1"/>
  <c r="N104" i="1"/>
  <c r="AQ104" i="1"/>
  <c r="AR104" i="1"/>
  <c r="AS104" i="1"/>
  <c r="AT104" i="1"/>
  <c r="AW104" i="1"/>
  <c r="AX104" i="1"/>
  <c r="AY104" i="1"/>
  <c r="AZ104" i="1"/>
  <c r="BA104" i="1"/>
  <c r="BB104" i="1"/>
  <c r="BE104" i="1"/>
  <c r="BF104" i="1"/>
  <c r="BG104" i="1"/>
  <c r="BH104" i="1"/>
  <c r="BI104" i="1"/>
  <c r="AV104" i="1" s="1"/>
  <c r="BJ104" i="1"/>
  <c r="AU104" i="1" s="1"/>
  <c r="BK104" i="1"/>
  <c r="BL104" i="1"/>
  <c r="BM104" i="1"/>
  <c r="BN104" i="1"/>
  <c r="BO104" i="1"/>
  <c r="BP104" i="1"/>
  <c r="N105" i="1"/>
  <c r="AQ105" i="1"/>
  <c r="AR105" i="1"/>
  <c r="AS105" i="1"/>
  <c r="AT105" i="1"/>
  <c r="AW105" i="1"/>
  <c r="AX105" i="1"/>
  <c r="AY105" i="1"/>
  <c r="AZ105" i="1"/>
  <c r="BA105" i="1"/>
  <c r="BB105" i="1"/>
  <c r="BE105" i="1"/>
  <c r="BF105" i="1"/>
  <c r="BG105" i="1"/>
  <c r="BH105" i="1"/>
  <c r="BI105" i="1"/>
  <c r="AV105" i="1" s="1"/>
  <c r="BJ105" i="1"/>
  <c r="AU105" i="1" s="1"/>
  <c r="BK105" i="1"/>
  <c r="BL105" i="1"/>
  <c r="BM105" i="1"/>
  <c r="BN105" i="1"/>
  <c r="BO105" i="1"/>
  <c r="BP105" i="1"/>
  <c r="N106" i="1"/>
  <c r="AQ106" i="1"/>
  <c r="AR106" i="1"/>
  <c r="AS106" i="1"/>
  <c r="AT106" i="1"/>
  <c r="AW106" i="1"/>
  <c r="AX106" i="1"/>
  <c r="AY106" i="1"/>
  <c r="AZ106" i="1"/>
  <c r="BA106" i="1"/>
  <c r="BB106" i="1"/>
  <c r="BE106" i="1"/>
  <c r="BF106" i="1"/>
  <c r="BG106" i="1"/>
  <c r="BH106" i="1"/>
  <c r="BI106" i="1"/>
  <c r="BJ106" i="1"/>
  <c r="AU106" i="1" s="1"/>
  <c r="BK106" i="1"/>
  <c r="BL106" i="1"/>
  <c r="BM106" i="1"/>
  <c r="BN106" i="1"/>
  <c r="BO106" i="1"/>
  <c r="BP106" i="1"/>
  <c r="N107" i="1"/>
  <c r="AQ107" i="1"/>
  <c r="AR107" i="1"/>
  <c r="AS107" i="1"/>
  <c r="AT107" i="1"/>
  <c r="AW107" i="1"/>
  <c r="AX107" i="1"/>
  <c r="AY107" i="1"/>
  <c r="AZ107" i="1"/>
  <c r="BA107" i="1"/>
  <c r="BB107" i="1"/>
  <c r="BE107" i="1"/>
  <c r="BF107" i="1"/>
  <c r="BG107" i="1"/>
  <c r="BH107" i="1"/>
  <c r="BI107" i="1"/>
  <c r="BJ107" i="1"/>
  <c r="BK107" i="1"/>
  <c r="BL107" i="1"/>
  <c r="BM107" i="1"/>
  <c r="BN107" i="1"/>
  <c r="BO107" i="1"/>
  <c r="BP107" i="1"/>
  <c r="N108" i="1"/>
  <c r="AQ108" i="1"/>
  <c r="AR108" i="1"/>
  <c r="AS108" i="1"/>
  <c r="AT108" i="1"/>
  <c r="AW108" i="1"/>
  <c r="AX108" i="1"/>
  <c r="AY108" i="1"/>
  <c r="AZ108" i="1"/>
  <c r="BA108" i="1"/>
  <c r="BB108" i="1"/>
  <c r="BE108" i="1"/>
  <c r="BF108" i="1"/>
  <c r="BG108" i="1"/>
  <c r="BH108" i="1"/>
  <c r="BI108" i="1"/>
  <c r="AV108" i="1" s="1"/>
  <c r="BJ108" i="1"/>
  <c r="AU108" i="1" s="1"/>
  <c r="BK108" i="1"/>
  <c r="BL108" i="1"/>
  <c r="BM108" i="1"/>
  <c r="BN108" i="1"/>
  <c r="BO108" i="1"/>
  <c r="BP108" i="1"/>
  <c r="N109" i="1"/>
  <c r="AQ109" i="1"/>
  <c r="AR109" i="1"/>
  <c r="AS109" i="1"/>
  <c r="AT109" i="1"/>
  <c r="AW109" i="1"/>
  <c r="AX109" i="1"/>
  <c r="AY109" i="1"/>
  <c r="AZ109" i="1"/>
  <c r="BA109" i="1"/>
  <c r="BB109" i="1"/>
  <c r="BE109" i="1"/>
  <c r="BF109" i="1"/>
  <c r="BG109" i="1"/>
  <c r="BH109" i="1"/>
  <c r="BI109" i="1"/>
  <c r="AV109" i="1" s="1"/>
  <c r="BJ109" i="1"/>
  <c r="AU109" i="1" s="1"/>
  <c r="BK109" i="1"/>
  <c r="BL109" i="1"/>
  <c r="BM109" i="1"/>
  <c r="BN109" i="1"/>
  <c r="BO109" i="1"/>
  <c r="BP109" i="1"/>
  <c r="N110" i="1"/>
  <c r="AQ110" i="1"/>
  <c r="AR110" i="1"/>
  <c r="AS110" i="1"/>
  <c r="AT110" i="1"/>
  <c r="AW110" i="1"/>
  <c r="AX110" i="1"/>
  <c r="AY110" i="1"/>
  <c r="AZ110" i="1"/>
  <c r="BA110" i="1"/>
  <c r="BB110" i="1"/>
  <c r="BE110" i="1"/>
  <c r="BF110" i="1"/>
  <c r="BG110" i="1"/>
  <c r="BH110" i="1"/>
  <c r="BI110" i="1"/>
  <c r="BJ110" i="1"/>
  <c r="AU110" i="1" s="1"/>
  <c r="BK110" i="1"/>
  <c r="BL110" i="1"/>
  <c r="BM110" i="1"/>
  <c r="BN110" i="1"/>
  <c r="BO110" i="1"/>
  <c r="BP110" i="1"/>
  <c r="N111" i="1"/>
  <c r="AQ111" i="1"/>
  <c r="AR111" i="1"/>
  <c r="AS111" i="1"/>
  <c r="AT111" i="1"/>
  <c r="AW111" i="1"/>
  <c r="AX111" i="1"/>
  <c r="AY111" i="1"/>
  <c r="AZ111" i="1"/>
  <c r="BA111" i="1"/>
  <c r="BB111" i="1"/>
  <c r="BE111" i="1"/>
  <c r="BF111" i="1"/>
  <c r="BG111" i="1"/>
  <c r="BH111" i="1"/>
  <c r="BI111" i="1"/>
  <c r="AV111" i="1" s="1"/>
  <c r="BJ111" i="1"/>
  <c r="AU111" i="1" s="1"/>
  <c r="BK111" i="1"/>
  <c r="BL111" i="1"/>
  <c r="BM111" i="1"/>
  <c r="BN111" i="1"/>
  <c r="BO111" i="1"/>
  <c r="BP111" i="1"/>
  <c r="N112" i="1"/>
  <c r="AQ112" i="1"/>
  <c r="AR112" i="1"/>
  <c r="AS112" i="1"/>
  <c r="AT112" i="1"/>
  <c r="AW112" i="1"/>
  <c r="AX112" i="1"/>
  <c r="AY112" i="1"/>
  <c r="AZ112" i="1"/>
  <c r="BA112" i="1"/>
  <c r="BB112" i="1"/>
  <c r="BE112" i="1"/>
  <c r="BF112" i="1"/>
  <c r="BG112" i="1"/>
  <c r="BH112" i="1"/>
  <c r="BI112" i="1"/>
  <c r="AV112" i="1" s="1"/>
  <c r="BJ112" i="1"/>
  <c r="BK112" i="1"/>
  <c r="BL112" i="1"/>
  <c r="BM112" i="1"/>
  <c r="BN112" i="1"/>
  <c r="BO112" i="1"/>
  <c r="BP112" i="1"/>
  <c r="N113" i="1"/>
  <c r="AQ113" i="1"/>
  <c r="AR113" i="1"/>
  <c r="AS113" i="1"/>
  <c r="AT113" i="1"/>
  <c r="AW113" i="1"/>
  <c r="AX113" i="1"/>
  <c r="AY113" i="1"/>
  <c r="AZ113" i="1"/>
  <c r="BA113" i="1"/>
  <c r="BB113" i="1"/>
  <c r="BE113" i="1"/>
  <c r="BF113" i="1"/>
  <c r="BG113" i="1"/>
  <c r="BH113" i="1"/>
  <c r="BI113" i="1"/>
  <c r="AV113" i="1" s="1"/>
  <c r="BJ113" i="1"/>
  <c r="AU113" i="1" s="1"/>
  <c r="BK113" i="1"/>
  <c r="BL113" i="1"/>
  <c r="BM113" i="1"/>
  <c r="BN113" i="1"/>
  <c r="BO113" i="1"/>
  <c r="BP113" i="1"/>
  <c r="N114" i="1"/>
  <c r="AQ114" i="1"/>
  <c r="AR114" i="1"/>
  <c r="AS114" i="1"/>
  <c r="AT114" i="1"/>
  <c r="AW114" i="1"/>
  <c r="AX114" i="1"/>
  <c r="AY114" i="1"/>
  <c r="AZ114" i="1"/>
  <c r="BA114" i="1"/>
  <c r="BB114" i="1"/>
  <c r="BE114" i="1"/>
  <c r="BF114" i="1"/>
  <c r="BG114" i="1"/>
  <c r="BH114" i="1"/>
  <c r="BI114" i="1"/>
  <c r="AV114" i="1" s="1"/>
  <c r="BJ114" i="1"/>
  <c r="AU114" i="1" s="1"/>
  <c r="BK114" i="1"/>
  <c r="BL114" i="1"/>
  <c r="BM114" i="1"/>
  <c r="BN114" i="1"/>
  <c r="BO114" i="1"/>
  <c r="BP114" i="1"/>
  <c r="N115" i="1"/>
  <c r="AQ115" i="1"/>
  <c r="AR115" i="1"/>
  <c r="AS115" i="1"/>
  <c r="AT115" i="1"/>
  <c r="AW115" i="1"/>
  <c r="AX115" i="1"/>
  <c r="AY115" i="1"/>
  <c r="AZ115" i="1"/>
  <c r="BA115" i="1"/>
  <c r="BB115" i="1"/>
  <c r="BE115" i="1"/>
  <c r="BF115" i="1"/>
  <c r="BG115" i="1"/>
  <c r="BH115" i="1"/>
  <c r="BI115" i="1"/>
  <c r="BJ115" i="1"/>
  <c r="AU115" i="1" s="1"/>
  <c r="BK115" i="1"/>
  <c r="BL115" i="1"/>
  <c r="BM115" i="1"/>
  <c r="BN115" i="1"/>
  <c r="BO115" i="1"/>
  <c r="BP115" i="1"/>
  <c r="N116" i="1"/>
  <c r="AQ116" i="1"/>
  <c r="AR116" i="1"/>
  <c r="AS116" i="1"/>
  <c r="AT116" i="1"/>
  <c r="AW116" i="1"/>
  <c r="AX116" i="1"/>
  <c r="AY116" i="1"/>
  <c r="AZ116" i="1"/>
  <c r="BA116" i="1"/>
  <c r="BB116" i="1"/>
  <c r="BE116" i="1"/>
  <c r="BF116" i="1"/>
  <c r="BG116" i="1"/>
  <c r="BH116" i="1"/>
  <c r="BI116" i="1"/>
  <c r="AV116" i="1" s="1"/>
  <c r="BJ116" i="1"/>
  <c r="AU116" i="1" s="1"/>
  <c r="BK116" i="1"/>
  <c r="BL116" i="1"/>
  <c r="BM116" i="1"/>
  <c r="BN116" i="1"/>
  <c r="BO116" i="1"/>
  <c r="BP116" i="1"/>
  <c r="N117" i="1"/>
  <c r="AQ117" i="1"/>
  <c r="AR117" i="1"/>
  <c r="AS117" i="1"/>
  <c r="AT117" i="1"/>
  <c r="AW117" i="1"/>
  <c r="AX117" i="1"/>
  <c r="AY117" i="1"/>
  <c r="AZ117" i="1"/>
  <c r="BA117" i="1"/>
  <c r="BB117" i="1"/>
  <c r="BE117" i="1"/>
  <c r="BF117" i="1"/>
  <c r="BG117" i="1"/>
  <c r="BH117" i="1"/>
  <c r="BI117" i="1"/>
  <c r="AV117" i="1" s="1"/>
  <c r="BJ117" i="1"/>
  <c r="AU117" i="1" s="1"/>
  <c r="BK117" i="1"/>
  <c r="BL117" i="1"/>
  <c r="BM117" i="1"/>
  <c r="BN117" i="1"/>
  <c r="BO117" i="1"/>
  <c r="BP117" i="1"/>
  <c r="N118" i="1"/>
  <c r="AQ118" i="1"/>
  <c r="AR118" i="1"/>
  <c r="AS118" i="1"/>
  <c r="AT118" i="1"/>
  <c r="AW118" i="1"/>
  <c r="AX118" i="1"/>
  <c r="AY118" i="1"/>
  <c r="AZ118" i="1"/>
  <c r="BA118" i="1"/>
  <c r="BB118" i="1"/>
  <c r="BE118" i="1"/>
  <c r="BF118" i="1"/>
  <c r="BG118" i="1"/>
  <c r="BH118" i="1"/>
  <c r="BI118" i="1"/>
  <c r="AV118" i="1" s="1"/>
  <c r="BJ118" i="1"/>
  <c r="AU118" i="1" s="1"/>
  <c r="BK118" i="1"/>
  <c r="BL118" i="1"/>
  <c r="BM118" i="1"/>
  <c r="BN118" i="1"/>
  <c r="BO118" i="1"/>
  <c r="BP118" i="1"/>
  <c r="N119" i="1"/>
  <c r="AQ119" i="1"/>
  <c r="AR119" i="1"/>
  <c r="AS119" i="1"/>
  <c r="AT119" i="1"/>
  <c r="AW119" i="1"/>
  <c r="AX119" i="1"/>
  <c r="AY119" i="1"/>
  <c r="AZ119" i="1"/>
  <c r="BA119" i="1"/>
  <c r="BB119" i="1"/>
  <c r="BE119" i="1"/>
  <c r="BF119" i="1"/>
  <c r="BG119" i="1"/>
  <c r="BH119" i="1"/>
  <c r="BI119" i="1"/>
  <c r="AV119" i="1" s="1"/>
  <c r="BJ119" i="1"/>
  <c r="AU119" i="1" s="1"/>
  <c r="BK119" i="1"/>
  <c r="BL119" i="1"/>
  <c r="BM119" i="1"/>
  <c r="BN119" i="1"/>
  <c r="BO119" i="1"/>
  <c r="BP119" i="1"/>
  <c r="N120" i="1"/>
  <c r="AQ120" i="1"/>
  <c r="AR120" i="1"/>
  <c r="AS120" i="1"/>
  <c r="AT120" i="1"/>
  <c r="AW120" i="1"/>
  <c r="AX120" i="1"/>
  <c r="AY120" i="1"/>
  <c r="AZ120" i="1"/>
  <c r="BA120" i="1"/>
  <c r="BB120" i="1"/>
  <c r="BE120" i="1"/>
  <c r="BF120" i="1"/>
  <c r="BG120" i="1"/>
  <c r="BH120" i="1"/>
  <c r="BI120" i="1"/>
  <c r="BJ120" i="1"/>
  <c r="BK120" i="1"/>
  <c r="BL120" i="1"/>
  <c r="BM120" i="1"/>
  <c r="BN120" i="1"/>
  <c r="BO120" i="1"/>
  <c r="BP120" i="1"/>
  <c r="N121" i="1"/>
  <c r="AQ121" i="1"/>
  <c r="AR121" i="1"/>
  <c r="AS121" i="1"/>
  <c r="AT121" i="1"/>
  <c r="AW121" i="1"/>
  <c r="AX121" i="1"/>
  <c r="AY121" i="1"/>
  <c r="AZ121" i="1"/>
  <c r="BA121" i="1"/>
  <c r="BB121" i="1"/>
  <c r="BE121" i="1"/>
  <c r="BF121" i="1"/>
  <c r="BG121" i="1"/>
  <c r="BH121" i="1"/>
  <c r="BI121" i="1"/>
  <c r="AV121" i="1" s="1"/>
  <c r="BJ121" i="1"/>
  <c r="AU121" i="1" s="1"/>
  <c r="BK121" i="1"/>
  <c r="BL121" i="1"/>
  <c r="BM121" i="1"/>
  <c r="BN121" i="1"/>
  <c r="BO121" i="1"/>
  <c r="BP121" i="1"/>
  <c r="N122" i="1"/>
  <c r="AQ122" i="1"/>
  <c r="AR122" i="1"/>
  <c r="AS122" i="1"/>
  <c r="AT122" i="1"/>
  <c r="AW122" i="1"/>
  <c r="AX122" i="1"/>
  <c r="AY122" i="1"/>
  <c r="AZ122" i="1"/>
  <c r="BA122" i="1"/>
  <c r="BB122" i="1"/>
  <c r="BE122" i="1"/>
  <c r="BF122" i="1"/>
  <c r="BG122" i="1"/>
  <c r="BH122" i="1"/>
  <c r="BI122" i="1"/>
  <c r="AV122" i="1" s="1"/>
  <c r="BJ122" i="1"/>
  <c r="AU122" i="1" s="1"/>
  <c r="BK122" i="1"/>
  <c r="BL122" i="1"/>
  <c r="BM122" i="1"/>
  <c r="BN122" i="1"/>
  <c r="BO122" i="1"/>
  <c r="BP122" i="1"/>
  <c r="N123" i="1"/>
  <c r="AQ123" i="1"/>
  <c r="AR123" i="1"/>
  <c r="AS123" i="1"/>
  <c r="AT123" i="1"/>
  <c r="AW123" i="1"/>
  <c r="AX123" i="1"/>
  <c r="AY123" i="1"/>
  <c r="AZ123" i="1"/>
  <c r="BA123" i="1"/>
  <c r="BB123" i="1"/>
  <c r="BE123" i="1"/>
  <c r="BF123" i="1"/>
  <c r="BG123" i="1"/>
  <c r="BH123" i="1"/>
  <c r="BI123" i="1"/>
  <c r="BJ123" i="1"/>
  <c r="AU123" i="1" s="1"/>
  <c r="BK123" i="1"/>
  <c r="BL123" i="1"/>
  <c r="BM123" i="1"/>
  <c r="BN123" i="1"/>
  <c r="BO123" i="1"/>
  <c r="BP123" i="1"/>
  <c r="N124" i="1"/>
  <c r="AQ124" i="1"/>
  <c r="AR124" i="1"/>
  <c r="AS124" i="1"/>
  <c r="AT124" i="1"/>
  <c r="AW124" i="1"/>
  <c r="AX124" i="1"/>
  <c r="AY124" i="1"/>
  <c r="AZ124" i="1"/>
  <c r="BA124" i="1"/>
  <c r="BB124" i="1"/>
  <c r="BE124" i="1"/>
  <c r="BF124" i="1"/>
  <c r="BG124" i="1"/>
  <c r="BH124" i="1"/>
  <c r="BI124" i="1"/>
  <c r="AV124" i="1" s="1"/>
  <c r="BJ124" i="1"/>
  <c r="AU124" i="1" s="1"/>
  <c r="BK124" i="1"/>
  <c r="BL124" i="1"/>
  <c r="BM124" i="1"/>
  <c r="BN124" i="1"/>
  <c r="BO124" i="1"/>
  <c r="BP124" i="1"/>
  <c r="N125" i="1"/>
  <c r="AQ125" i="1"/>
  <c r="AR125" i="1"/>
  <c r="AS125" i="1"/>
  <c r="AT125" i="1"/>
  <c r="AW125" i="1"/>
  <c r="AX125" i="1"/>
  <c r="AY125" i="1"/>
  <c r="AZ125" i="1"/>
  <c r="BA125" i="1"/>
  <c r="BB125" i="1"/>
  <c r="BE125" i="1"/>
  <c r="BF125" i="1"/>
  <c r="BG125" i="1"/>
  <c r="BH125" i="1"/>
  <c r="BI125" i="1"/>
  <c r="BJ125" i="1"/>
  <c r="BK125" i="1"/>
  <c r="BL125" i="1"/>
  <c r="BM125" i="1"/>
  <c r="BN125" i="1"/>
  <c r="BO125" i="1"/>
  <c r="BP125" i="1"/>
  <c r="N126" i="1"/>
  <c r="AQ126" i="1"/>
  <c r="AR126" i="1"/>
  <c r="AS126" i="1"/>
  <c r="AT126" i="1"/>
  <c r="AW126" i="1"/>
  <c r="AX126" i="1"/>
  <c r="AY126" i="1"/>
  <c r="AZ126" i="1"/>
  <c r="BA126" i="1"/>
  <c r="BB126" i="1"/>
  <c r="BE126" i="1"/>
  <c r="BF126" i="1"/>
  <c r="BG126" i="1"/>
  <c r="BH126" i="1"/>
  <c r="BI126" i="1"/>
  <c r="AV126" i="1" s="1"/>
  <c r="BJ126" i="1"/>
  <c r="AU126" i="1" s="1"/>
  <c r="BK126" i="1"/>
  <c r="BL126" i="1"/>
  <c r="BM126" i="1"/>
  <c r="BN126" i="1"/>
  <c r="BO126" i="1"/>
  <c r="BP126" i="1"/>
  <c r="N127" i="1"/>
  <c r="AQ127" i="1"/>
  <c r="AR127" i="1"/>
  <c r="AS127" i="1"/>
  <c r="AT127" i="1"/>
  <c r="AW127" i="1"/>
  <c r="AX127" i="1"/>
  <c r="AY127" i="1"/>
  <c r="AZ127" i="1"/>
  <c r="BA127" i="1"/>
  <c r="BB127" i="1"/>
  <c r="BE127" i="1"/>
  <c r="BF127" i="1"/>
  <c r="BG127" i="1"/>
  <c r="BH127" i="1"/>
  <c r="BI127" i="1"/>
  <c r="AV127" i="1" s="1"/>
  <c r="BJ127" i="1"/>
  <c r="AU127" i="1" s="1"/>
  <c r="BK127" i="1"/>
  <c r="BL127" i="1"/>
  <c r="BM127" i="1"/>
  <c r="BN127" i="1"/>
  <c r="BO127" i="1"/>
  <c r="BP127" i="1"/>
  <c r="N128" i="1"/>
  <c r="AQ128" i="1"/>
  <c r="AR128" i="1"/>
  <c r="AS128" i="1"/>
  <c r="AT128" i="1"/>
  <c r="AW128" i="1"/>
  <c r="AX128" i="1"/>
  <c r="AY128" i="1"/>
  <c r="AZ128" i="1"/>
  <c r="BA128" i="1"/>
  <c r="BB128" i="1"/>
  <c r="BE128" i="1"/>
  <c r="BF128" i="1"/>
  <c r="BG128" i="1"/>
  <c r="BH128" i="1"/>
  <c r="BI128" i="1"/>
  <c r="BJ128" i="1"/>
  <c r="BK128" i="1"/>
  <c r="BL128" i="1"/>
  <c r="BM128" i="1"/>
  <c r="BN128" i="1"/>
  <c r="BO128" i="1"/>
  <c r="BP128" i="1"/>
  <c r="N129" i="1"/>
  <c r="AQ129" i="1"/>
  <c r="AR129" i="1"/>
  <c r="AS129" i="1"/>
  <c r="AT129" i="1"/>
  <c r="AW129" i="1"/>
  <c r="AX129" i="1"/>
  <c r="AY129" i="1"/>
  <c r="AZ129" i="1"/>
  <c r="BA129" i="1"/>
  <c r="BB129" i="1"/>
  <c r="BE129" i="1"/>
  <c r="BF129" i="1"/>
  <c r="BG129" i="1"/>
  <c r="BH129" i="1"/>
  <c r="BI129" i="1"/>
  <c r="AV129" i="1" s="1"/>
  <c r="BJ129" i="1"/>
  <c r="AU129" i="1" s="1"/>
  <c r="BK129" i="1"/>
  <c r="BL129" i="1"/>
  <c r="BM129" i="1"/>
  <c r="BN129" i="1"/>
  <c r="BO129" i="1"/>
  <c r="BP129" i="1"/>
  <c r="T134" i="1" l="1"/>
  <c r="T131" i="1"/>
  <c r="T132" i="1"/>
  <c r="T130" i="1"/>
  <c r="T133" i="1"/>
  <c r="T138" i="1"/>
  <c r="T139" i="1"/>
  <c r="T137" i="1"/>
  <c r="T136" i="1"/>
  <c r="T135" i="1"/>
  <c r="T129" i="1"/>
  <c r="BC81" i="1"/>
  <c r="T7" i="1"/>
  <c r="BC113" i="1"/>
  <c r="BQ110" i="1"/>
  <c r="BC69" i="1"/>
  <c r="BQ71" i="1"/>
  <c r="BR107" i="1"/>
  <c r="AK107" i="1" s="1"/>
  <c r="BR95" i="1"/>
  <c r="AH95" i="1" s="1"/>
  <c r="BQ90" i="1"/>
  <c r="BR63" i="1"/>
  <c r="AA63" i="1" s="1"/>
  <c r="BQ55" i="1"/>
  <c r="BR91" i="1"/>
  <c r="AI91" i="1" s="1"/>
  <c r="BR125" i="1"/>
  <c r="AH125" i="1" s="1"/>
  <c r="BQ60" i="1"/>
  <c r="BQ85" i="1"/>
  <c r="BR81" i="1"/>
  <c r="AD81" i="1" s="1"/>
  <c r="BC92" i="1"/>
  <c r="BC59" i="1"/>
  <c r="BQ53" i="1"/>
  <c r="BR120" i="1"/>
  <c r="AG120" i="1" s="1"/>
  <c r="BR98" i="1"/>
  <c r="AB98" i="1" s="1"/>
  <c r="BR112" i="1"/>
  <c r="AD112" i="1" s="1"/>
  <c r="BQ87" i="1"/>
  <c r="BQ82" i="1"/>
  <c r="BR79" i="1"/>
  <c r="AJ79" i="1" s="1"/>
  <c r="T44" i="1"/>
  <c r="T100" i="1"/>
  <c r="T36" i="1"/>
  <c r="T13" i="1"/>
  <c r="T6" i="1"/>
  <c r="T92" i="1"/>
  <c r="T28" i="1"/>
  <c r="T5" i="1"/>
  <c r="T84" i="1"/>
  <c r="T20" i="1"/>
  <c r="T76" i="1"/>
  <c r="T12" i="1"/>
  <c r="T19" i="1"/>
  <c r="T108" i="1"/>
  <c r="T68" i="1"/>
  <c r="T10" i="1"/>
  <c r="T26" i="1"/>
  <c r="T124" i="1"/>
  <c r="T60" i="1"/>
  <c r="T8" i="1"/>
  <c r="T103" i="1"/>
  <c r="T116" i="1"/>
  <c r="T52" i="1"/>
  <c r="BC83" i="1"/>
  <c r="BC54" i="1"/>
  <c r="BR128" i="1"/>
  <c r="AA128" i="1" s="1"/>
  <c r="BC111" i="1"/>
  <c r="BR96" i="1"/>
  <c r="AE96" i="1" s="1"/>
  <c r="BQ78" i="1"/>
  <c r="BC114" i="1"/>
  <c r="BC70" i="1"/>
  <c r="BQ63" i="1"/>
  <c r="BR115" i="1"/>
  <c r="AB115" i="1" s="1"/>
  <c r="BC89" i="1"/>
  <c r="BR82" i="1"/>
  <c r="AI82" i="1" s="1"/>
  <c r="BR103" i="1"/>
  <c r="AI103" i="1" s="1"/>
  <c r="BC96" i="1"/>
  <c r="BC86" i="1"/>
  <c r="BC51" i="1"/>
  <c r="T123" i="1"/>
  <c r="T99" i="1"/>
  <c r="T75" i="1"/>
  <c r="T51" i="1"/>
  <c r="T27" i="1"/>
  <c r="T122" i="1"/>
  <c r="T90" i="1"/>
  <c r="T66" i="1"/>
  <c r="T42" i="1"/>
  <c r="T18" i="1"/>
  <c r="T121" i="1"/>
  <c r="T113" i="1"/>
  <c r="T105" i="1"/>
  <c r="T97" i="1"/>
  <c r="T89" i="1"/>
  <c r="T81" i="1"/>
  <c r="T73" i="1"/>
  <c r="T65" i="1"/>
  <c r="T57" i="1"/>
  <c r="T49" i="1"/>
  <c r="T41" i="1"/>
  <c r="T33" i="1"/>
  <c r="T25" i="1"/>
  <c r="T17" i="1"/>
  <c r="T128" i="1"/>
  <c r="T120" i="1"/>
  <c r="T112" i="1"/>
  <c r="T104" i="1"/>
  <c r="T96" i="1"/>
  <c r="T88" i="1"/>
  <c r="T80" i="1"/>
  <c r="T72" i="1"/>
  <c r="T64" i="1"/>
  <c r="T56" i="1"/>
  <c r="T48" i="1"/>
  <c r="T40" i="1"/>
  <c r="T32" i="1"/>
  <c r="T24" i="1"/>
  <c r="T16" i="1"/>
  <c r="T9" i="1"/>
  <c r="T115" i="1"/>
  <c r="T91" i="1"/>
  <c r="T67" i="1"/>
  <c r="T43" i="1"/>
  <c r="T106" i="1"/>
  <c r="T82" i="1"/>
  <c r="T58" i="1"/>
  <c r="T34" i="1"/>
  <c r="T127" i="1"/>
  <c r="T119" i="1"/>
  <c r="T111" i="1"/>
  <c r="T95" i="1"/>
  <c r="T87" i="1"/>
  <c r="T79" i="1"/>
  <c r="T71" i="1"/>
  <c r="T63" i="1"/>
  <c r="T55" i="1"/>
  <c r="T47" i="1"/>
  <c r="T39" i="1"/>
  <c r="T31" i="1"/>
  <c r="T23" i="1"/>
  <c r="T15" i="1"/>
  <c r="T126" i="1"/>
  <c r="T118" i="1"/>
  <c r="T110" i="1"/>
  <c r="T102" i="1"/>
  <c r="T94" i="1"/>
  <c r="T86" i="1"/>
  <c r="T78" i="1"/>
  <c r="T70" i="1"/>
  <c r="T62" i="1"/>
  <c r="T54" i="1"/>
  <c r="T46" i="1"/>
  <c r="T38" i="1"/>
  <c r="T30" i="1"/>
  <c r="T22" i="1"/>
  <c r="T14" i="1"/>
  <c r="T107" i="1"/>
  <c r="T83" i="1"/>
  <c r="T59" i="1"/>
  <c r="T35" i="1"/>
  <c r="T114" i="1"/>
  <c r="T98" i="1"/>
  <c r="T74" i="1"/>
  <c r="T50" i="1"/>
  <c r="T125" i="1"/>
  <c r="T117" i="1"/>
  <c r="T109" i="1"/>
  <c r="T101" i="1"/>
  <c r="T93" i="1"/>
  <c r="T85" i="1"/>
  <c r="T77" i="1"/>
  <c r="T69" i="1"/>
  <c r="T61" i="1"/>
  <c r="T53" i="1"/>
  <c r="T45" i="1"/>
  <c r="T37" i="1"/>
  <c r="T29" i="1"/>
  <c r="T21" i="1"/>
  <c r="T11" i="1"/>
  <c r="BC124" i="1"/>
  <c r="BC119" i="1"/>
  <c r="BQ125" i="1"/>
  <c r="BC122" i="1"/>
  <c r="BC127" i="1"/>
  <c r="BQ115" i="1"/>
  <c r="BQ120" i="1"/>
  <c r="BQ128" i="1"/>
  <c r="BR122" i="1"/>
  <c r="AJ122" i="1" s="1"/>
  <c r="AU125" i="1"/>
  <c r="AE125" i="1"/>
  <c r="BQ104" i="1"/>
  <c r="BR104" i="1"/>
  <c r="AB104" i="1" s="1"/>
  <c r="BC129" i="1"/>
  <c r="BC117" i="1"/>
  <c r="BR111" i="1"/>
  <c r="BQ109" i="1"/>
  <c r="BR109" i="1"/>
  <c r="AK109" i="1" s="1"/>
  <c r="AV107" i="1"/>
  <c r="AU120" i="1"/>
  <c r="BQ100" i="1"/>
  <c r="BR100" i="1"/>
  <c r="AC100" i="1" s="1"/>
  <c r="AV85" i="1"/>
  <c r="BC85" i="1" s="1"/>
  <c r="AV120" i="1"/>
  <c r="BR119" i="1"/>
  <c r="AG119" i="1" s="1"/>
  <c r="BQ119" i="1"/>
  <c r="BQ118" i="1"/>
  <c r="BR110" i="1"/>
  <c r="AL110" i="1" s="1"/>
  <c r="BR105" i="1"/>
  <c r="AK105" i="1" s="1"/>
  <c r="BQ105" i="1"/>
  <c r="BQ116" i="1"/>
  <c r="BR116" i="1"/>
  <c r="AU107" i="1"/>
  <c r="BQ112" i="1"/>
  <c r="AU128" i="1"/>
  <c r="BQ106" i="1"/>
  <c r="AV106" i="1"/>
  <c r="BC106" i="1" s="1"/>
  <c r="BQ102" i="1"/>
  <c r="BR102" i="1"/>
  <c r="AB102" i="1" s="1"/>
  <c r="BQ88" i="1"/>
  <c r="AV71" i="1"/>
  <c r="AV53" i="1"/>
  <c r="BC53" i="1" s="1"/>
  <c r="AV125" i="1"/>
  <c r="AF125" i="1"/>
  <c r="BQ117" i="1"/>
  <c r="BR117" i="1"/>
  <c r="AA117" i="1" s="1"/>
  <c r="AU112" i="1"/>
  <c r="BC112" i="1" s="1"/>
  <c r="BQ108" i="1"/>
  <c r="BR108" i="1"/>
  <c r="AA108" i="1" s="1"/>
  <c r="BR101" i="1"/>
  <c r="AK101" i="1" s="1"/>
  <c r="BQ101" i="1"/>
  <c r="BQ107" i="1"/>
  <c r="AV128" i="1"/>
  <c r="BR127" i="1"/>
  <c r="AI127" i="1" s="1"/>
  <c r="BQ127" i="1"/>
  <c r="BC121" i="1"/>
  <c r="BQ111" i="1"/>
  <c r="BQ99" i="1"/>
  <c r="BR99" i="1"/>
  <c r="AC99" i="1" s="1"/>
  <c r="BR94" i="1"/>
  <c r="AB94" i="1" s="1"/>
  <c r="BQ94" i="1"/>
  <c r="BQ129" i="1"/>
  <c r="BR129" i="1"/>
  <c r="AJ129" i="1" s="1"/>
  <c r="BC126" i="1"/>
  <c r="AV115" i="1"/>
  <c r="BC115" i="1" s="1"/>
  <c r="BR114" i="1"/>
  <c r="AF114" i="1" s="1"/>
  <c r="BQ114" i="1"/>
  <c r="BQ124" i="1"/>
  <c r="BR124" i="1"/>
  <c r="AH124" i="1" s="1"/>
  <c r="AV110" i="1"/>
  <c r="BC110" i="1" s="1"/>
  <c r="BC109" i="1"/>
  <c r="AG125" i="1"/>
  <c r="BQ123" i="1"/>
  <c r="AV123" i="1"/>
  <c r="BC123" i="1" s="1"/>
  <c r="BQ121" i="1"/>
  <c r="BR121" i="1"/>
  <c r="AC121" i="1" s="1"/>
  <c r="BC118" i="1"/>
  <c r="AF103" i="1"/>
  <c r="AV87" i="1"/>
  <c r="BC87" i="1" s="1"/>
  <c r="BQ113" i="1"/>
  <c r="BQ62" i="1"/>
  <c r="BC105" i="1"/>
  <c r="BC104" i="1"/>
  <c r="BC102" i="1"/>
  <c r="BQ92" i="1"/>
  <c r="BR92" i="1"/>
  <c r="AC92" i="1" s="1"/>
  <c r="BR87" i="1"/>
  <c r="AF87" i="1" s="1"/>
  <c r="AU82" i="1"/>
  <c r="BR76" i="1"/>
  <c r="AG76" i="1" s="1"/>
  <c r="AU65" i="1"/>
  <c r="BC65" i="1" s="1"/>
  <c r="BR65" i="1"/>
  <c r="AE65" i="1" s="1"/>
  <c r="AV60" i="1"/>
  <c r="BR60" i="1"/>
  <c r="AF60" i="1" s="1"/>
  <c r="BC56" i="1"/>
  <c r="BQ122" i="1"/>
  <c r="BC116" i="1"/>
  <c r="BC103" i="1"/>
  <c r="BC101" i="1"/>
  <c r="BC90" i="1"/>
  <c r="BR83" i="1"/>
  <c r="AC83" i="1" s="1"/>
  <c r="AV82" i="1"/>
  <c r="AA79" i="1"/>
  <c r="AK79" i="1"/>
  <c r="BR58" i="1"/>
  <c r="AA58" i="1" s="1"/>
  <c r="BQ58" i="1"/>
  <c r="BQ57" i="1"/>
  <c r="BR57" i="1"/>
  <c r="AI57" i="1" s="1"/>
  <c r="BC98" i="1"/>
  <c r="BR126" i="1"/>
  <c r="AJ126" i="1" s="1"/>
  <c r="BR118" i="1"/>
  <c r="AC118" i="1" s="1"/>
  <c r="BR113" i="1"/>
  <c r="AJ113" i="1" s="1"/>
  <c r="BR106" i="1"/>
  <c r="AU100" i="1"/>
  <c r="BC100" i="1" s="1"/>
  <c r="BQ98" i="1"/>
  <c r="BR97" i="1"/>
  <c r="AL97" i="1" s="1"/>
  <c r="BQ97" i="1"/>
  <c r="BQ93" i="1"/>
  <c r="AL79" i="1"/>
  <c r="BQ79" i="1"/>
  <c r="AF79" i="1"/>
  <c r="BC108" i="1"/>
  <c r="AV88" i="1"/>
  <c r="BC88" i="1" s="1"/>
  <c r="BR88" i="1"/>
  <c r="AD88" i="1" s="1"/>
  <c r="BQ126" i="1"/>
  <c r="BR123" i="1"/>
  <c r="AL123" i="1" s="1"/>
  <c r="BQ103" i="1"/>
  <c r="AV99" i="1"/>
  <c r="BC99" i="1" s="1"/>
  <c r="AV94" i="1"/>
  <c r="BC94" i="1" s="1"/>
  <c r="BR89" i="1"/>
  <c r="AJ89" i="1" s="1"/>
  <c r="BQ89" i="1"/>
  <c r="BQ86" i="1"/>
  <c r="BR86" i="1"/>
  <c r="AJ86" i="1" s="1"/>
  <c r="AV55" i="1"/>
  <c r="BQ95" i="1"/>
  <c r="BQ91" i="1"/>
  <c r="BC73" i="1"/>
  <c r="AV97" i="1"/>
  <c r="BC97" i="1" s="1"/>
  <c r="AU95" i="1"/>
  <c r="BC95" i="1" s="1"/>
  <c r="AV93" i="1"/>
  <c r="BC93" i="1" s="1"/>
  <c r="AU91" i="1"/>
  <c r="BC91" i="1" s="1"/>
  <c r="BR74" i="1"/>
  <c r="AK74" i="1" s="1"/>
  <c r="BQ74" i="1"/>
  <c r="BR70" i="1"/>
  <c r="AI70" i="1" s="1"/>
  <c r="BQ70" i="1"/>
  <c r="BR51" i="1"/>
  <c r="AK51" i="1" s="1"/>
  <c r="BR93" i="1"/>
  <c r="AL93" i="1" s="1"/>
  <c r="AA93" i="1"/>
  <c r="BR90" i="1"/>
  <c r="AD90" i="1" s="1"/>
  <c r="AV78" i="1"/>
  <c r="BC78" i="1" s="1"/>
  <c r="BR77" i="1"/>
  <c r="AH77" i="1" s="1"/>
  <c r="BQ77" i="1"/>
  <c r="BC77" i="1"/>
  <c r="AU76" i="1"/>
  <c r="BQ75" i="1"/>
  <c r="BR75" i="1"/>
  <c r="AH75" i="1" s="1"/>
  <c r="AU67" i="1"/>
  <c r="BC67" i="1" s="1"/>
  <c r="BQ64" i="1"/>
  <c r="BR64" i="1"/>
  <c r="AJ64" i="1" s="1"/>
  <c r="AU63" i="1"/>
  <c r="BR85" i="1"/>
  <c r="AF85" i="1" s="1"/>
  <c r="BC72" i="1"/>
  <c r="BR71" i="1"/>
  <c r="AF71" i="1" s="1"/>
  <c r="BQ69" i="1"/>
  <c r="BR67" i="1"/>
  <c r="AH67" i="1" s="1"/>
  <c r="BQ66" i="1"/>
  <c r="BR66" i="1"/>
  <c r="AK66" i="1" s="1"/>
  <c r="AV63" i="1"/>
  <c r="BC62" i="1"/>
  <c r="BR61" i="1"/>
  <c r="AC61" i="1" s="1"/>
  <c r="BQ61" i="1"/>
  <c r="BC61" i="1"/>
  <c r="BR54" i="1"/>
  <c r="AI54" i="1" s="1"/>
  <c r="BQ54" i="1"/>
  <c r="BQ52" i="1"/>
  <c r="BR52" i="1"/>
  <c r="AF52" i="1" s="1"/>
  <c r="AU79" i="1"/>
  <c r="BC79" i="1" s="1"/>
  <c r="AE79" i="1"/>
  <c r="BQ76" i="1"/>
  <c r="BC64" i="1"/>
  <c r="BC57" i="1"/>
  <c r="BC80" i="1"/>
  <c r="BQ59" i="1"/>
  <c r="BR59" i="1"/>
  <c r="AJ59" i="1" s="1"/>
  <c r="BQ96" i="1"/>
  <c r="AD91" i="1"/>
  <c r="BQ84" i="1"/>
  <c r="BR84" i="1"/>
  <c r="AH84" i="1" s="1"/>
  <c r="AV76" i="1"/>
  <c r="AU66" i="1"/>
  <c r="BR55" i="1"/>
  <c r="AE55" i="1" s="1"/>
  <c r="BQ80" i="1"/>
  <c r="BR80" i="1"/>
  <c r="AD80" i="1" s="1"/>
  <c r="BC75" i="1"/>
  <c r="BQ73" i="1"/>
  <c r="BR73" i="1"/>
  <c r="AA73" i="1" s="1"/>
  <c r="BQ68" i="1"/>
  <c r="BR68" i="1"/>
  <c r="AK68" i="1" s="1"/>
  <c r="AV66" i="1"/>
  <c r="AU60" i="1"/>
  <c r="BC74" i="1"/>
  <c r="AU71" i="1"/>
  <c r="BC58" i="1"/>
  <c r="AU55" i="1"/>
  <c r="BR78" i="1"/>
  <c r="AF78" i="1" s="1"/>
  <c r="BQ72" i="1"/>
  <c r="BR72" i="1"/>
  <c r="AJ72" i="1" s="1"/>
  <c r="BR69" i="1"/>
  <c r="AH69" i="1" s="1"/>
  <c r="BR62" i="1"/>
  <c r="AJ62" i="1" s="1"/>
  <c r="BQ56" i="1"/>
  <c r="BR56" i="1"/>
  <c r="BR53" i="1"/>
  <c r="AL53" i="1" s="1"/>
  <c r="AV84" i="1"/>
  <c r="BC84" i="1" s="1"/>
  <c r="BQ83" i="1"/>
  <c r="BQ81" i="1"/>
  <c r="AG79" i="1"/>
  <c r="AV68" i="1"/>
  <c r="BC68" i="1" s="1"/>
  <c r="BQ67" i="1"/>
  <c r="BQ65" i="1"/>
  <c r="AV52" i="1"/>
  <c r="BC52" i="1" s="1"/>
  <c r="BQ51" i="1"/>
  <c r="BO5" i="1"/>
  <c r="BP5" i="1"/>
  <c r="BO6" i="1"/>
  <c r="BP6" i="1"/>
  <c r="BO7" i="1"/>
  <c r="BP7" i="1"/>
  <c r="BO8" i="1"/>
  <c r="BP8" i="1"/>
  <c r="BO9" i="1"/>
  <c r="BP9" i="1"/>
  <c r="BO10" i="1"/>
  <c r="BP10" i="1"/>
  <c r="BO11" i="1"/>
  <c r="BP11" i="1"/>
  <c r="BO12" i="1"/>
  <c r="BP12" i="1"/>
  <c r="BO13" i="1"/>
  <c r="BP13" i="1"/>
  <c r="BO14" i="1"/>
  <c r="BP14" i="1"/>
  <c r="BO15" i="1"/>
  <c r="BP15" i="1"/>
  <c r="BO16" i="1"/>
  <c r="BP16" i="1"/>
  <c r="BO17" i="1"/>
  <c r="BP17" i="1"/>
  <c r="BO18" i="1"/>
  <c r="BP18" i="1"/>
  <c r="BO19" i="1"/>
  <c r="BP19" i="1"/>
  <c r="BO20" i="1"/>
  <c r="BP20" i="1"/>
  <c r="BO21" i="1"/>
  <c r="BP21" i="1"/>
  <c r="BO22" i="1"/>
  <c r="BP22" i="1"/>
  <c r="BO23" i="1"/>
  <c r="BP23" i="1"/>
  <c r="BO24" i="1"/>
  <c r="BP24" i="1"/>
  <c r="BO25" i="1"/>
  <c r="BP25" i="1"/>
  <c r="BO26" i="1"/>
  <c r="BP26" i="1"/>
  <c r="BO27" i="1"/>
  <c r="BP27" i="1"/>
  <c r="BO28" i="1"/>
  <c r="BP28" i="1"/>
  <c r="BO29" i="1"/>
  <c r="BP29" i="1"/>
  <c r="BO30" i="1"/>
  <c r="BP30" i="1"/>
  <c r="BO31" i="1"/>
  <c r="BP31" i="1"/>
  <c r="BO32" i="1"/>
  <c r="BP32" i="1"/>
  <c r="BO33" i="1"/>
  <c r="BP33" i="1"/>
  <c r="BO34" i="1"/>
  <c r="BP34" i="1"/>
  <c r="BO35" i="1"/>
  <c r="BP35" i="1"/>
  <c r="BO36" i="1"/>
  <c r="BP36" i="1"/>
  <c r="BO37" i="1"/>
  <c r="BP37" i="1"/>
  <c r="BO38" i="1"/>
  <c r="BP38" i="1"/>
  <c r="BO39" i="1"/>
  <c r="BP39" i="1"/>
  <c r="BO40" i="1"/>
  <c r="BP40" i="1"/>
  <c r="BO41" i="1"/>
  <c r="BP41" i="1"/>
  <c r="BO42" i="1"/>
  <c r="BP42" i="1"/>
  <c r="BO43" i="1"/>
  <c r="BP43" i="1"/>
  <c r="BO44" i="1"/>
  <c r="BP44" i="1"/>
  <c r="BO45" i="1"/>
  <c r="BP45" i="1"/>
  <c r="BO46" i="1"/>
  <c r="BP46" i="1"/>
  <c r="BO47" i="1"/>
  <c r="BP47" i="1"/>
  <c r="BO48" i="1"/>
  <c r="BP48" i="1"/>
  <c r="BO49" i="1"/>
  <c r="BP49" i="1"/>
  <c r="BO50" i="1"/>
  <c r="BP50" i="1"/>
  <c r="BP4" i="1"/>
  <c r="BO4" i="1"/>
  <c r="AA120" i="1" l="1"/>
  <c r="AF91" i="1"/>
  <c r="AH120" i="1"/>
  <c r="AL91" i="1"/>
  <c r="AL120" i="1"/>
  <c r="AC120" i="1"/>
  <c r="AK120" i="1"/>
  <c r="AC103" i="1"/>
  <c r="AD103" i="1"/>
  <c r="AG112" i="1"/>
  <c r="AL103" i="1"/>
  <c r="AD125" i="1"/>
  <c r="AJ103" i="1"/>
  <c r="AA103" i="1"/>
  <c r="AJ120" i="1"/>
  <c r="AF120" i="1"/>
  <c r="AN120" i="1" s="1"/>
  <c r="AA115" i="1"/>
  <c r="AH79" i="1"/>
  <c r="AC112" i="1"/>
  <c r="AL63" i="1"/>
  <c r="AC79" i="1"/>
  <c r="AK112" i="1"/>
  <c r="AK63" i="1"/>
  <c r="AI63" i="1"/>
  <c r="AG63" i="1"/>
  <c r="AH63" i="1"/>
  <c r="AB79" i="1"/>
  <c r="AI112" i="1"/>
  <c r="AD79" i="1"/>
  <c r="AE77" i="1"/>
  <c r="BC125" i="1"/>
  <c r="AC125" i="1"/>
  <c r="AL64" i="1"/>
  <c r="AH119" i="1"/>
  <c r="AC128" i="1"/>
  <c r="AK128" i="1"/>
  <c r="AI128" i="1"/>
  <c r="AI125" i="1"/>
  <c r="AN79" i="1"/>
  <c r="AF128" i="1"/>
  <c r="AL125" i="1"/>
  <c r="AC98" i="1"/>
  <c r="AB82" i="1"/>
  <c r="AE82" i="1"/>
  <c r="AF82" i="1"/>
  <c r="AJ82" i="1"/>
  <c r="AH82" i="1"/>
  <c r="AJ63" i="1"/>
  <c r="AF65" i="1"/>
  <c r="AA91" i="1"/>
  <c r="AI79" i="1"/>
  <c r="AB91" i="1"/>
  <c r="AK103" i="1"/>
  <c r="AD82" i="1"/>
  <c r="AI96" i="1"/>
  <c r="AB96" i="1"/>
  <c r="AA98" i="1"/>
  <c r="AI81" i="1"/>
  <c r="AE98" i="1"/>
  <c r="AH98" i="1"/>
  <c r="AB120" i="1"/>
  <c r="AD120" i="1"/>
  <c r="AB125" i="1"/>
  <c r="AK125" i="1"/>
  <c r="AG91" i="1"/>
  <c r="AN91" i="1" s="1"/>
  <c r="AL98" i="1"/>
  <c r="AL96" i="1"/>
  <c r="AA125" i="1"/>
  <c r="AJ125" i="1"/>
  <c r="AD98" i="1"/>
  <c r="AK75" i="1"/>
  <c r="AJ98" i="1"/>
  <c r="AH91" i="1"/>
  <c r="AD96" i="1"/>
  <c r="AG103" i="1"/>
  <c r="AN103" i="1" s="1"/>
  <c r="AK98" i="1"/>
  <c r="AI98" i="1"/>
  <c r="AF96" i="1"/>
  <c r="AO96" i="1" s="1"/>
  <c r="AJ91" i="1"/>
  <c r="AK91" i="1"/>
  <c r="AE120" i="1"/>
  <c r="AH96" i="1"/>
  <c r="AF81" i="1"/>
  <c r="AF98" i="1"/>
  <c r="AC91" i="1"/>
  <c r="AE91" i="1"/>
  <c r="AO91" i="1" s="1"/>
  <c r="AC96" i="1"/>
  <c r="AA96" i="1"/>
  <c r="AE107" i="1"/>
  <c r="AI120" i="1"/>
  <c r="AL95" i="1"/>
  <c r="AI107" i="1"/>
  <c r="AG52" i="1"/>
  <c r="AN52" i="1" s="1"/>
  <c r="AD128" i="1"/>
  <c r="AE115" i="1"/>
  <c r="AC107" i="1"/>
  <c r="AG128" i="1"/>
  <c r="AA81" i="1"/>
  <c r="AE71" i="1"/>
  <c r="AO71" i="1" s="1"/>
  <c r="BC66" i="1"/>
  <c r="AD63" i="1"/>
  <c r="AE63" i="1"/>
  <c r="AH81" i="1"/>
  <c r="AA74" i="1"/>
  <c r="AC95" i="1"/>
  <c r="AB95" i="1"/>
  <c r="AL128" i="1"/>
  <c r="AA107" i="1"/>
  <c r="AE81" i="1"/>
  <c r="AB81" i="1"/>
  <c r="AD115" i="1"/>
  <c r="AB63" i="1"/>
  <c r="AL82" i="1"/>
  <c r="AC81" i="1"/>
  <c r="AF63" i="1"/>
  <c r="AG81" i="1"/>
  <c r="AC63" i="1"/>
  <c r="AH107" i="1"/>
  <c r="AD107" i="1"/>
  <c r="AJ128" i="1"/>
  <c r="AG122" i="1"/>
  <c r="AL112" i="1"/>
  <c r="AI95" i="1"/>
  <c r="AC115" i="1"/>
  <c r="AG82" i="1"/>
  <c r="AG95" i="1"/>
  <c r="AJ81" i="1"/>
  <c r="AB128" i="1"/>
  <c r="AH52" i="1"/>
  <c r="AC82" i="1"/>
  <c r="AK81" i="1"/>
  <c r="AE95" i="1"/>
  <c r="AG115" i="1"/>
  <c r="AG107" i="1"/>
  <c r="AA82" i="1"/>
  <c r="AF112" i="1"/>
  <c r="AE112" i="1"/>
  <c r="AB112" i="1"/>
  <c r="AE128" i="1"/>
  <c r="AO128" i="1" s="1"/>
  <c r="AA112" i="1"/>
  <c r="AJ95" i="1"/>
  <c r="AF95" i="1"/>
  <c r="BC107" i="1"/>
  <c r="AL81" i="1"/>
  <c r="AG98" i="1"/>
  <c r="AK115" i="1"/>
  <c r="AK95" i="1"/>
  <c r="AF115" i="1"/>
  <c r="AH115" i="1"/>
  <c r="AL115" i="1"/>
  <c r="AJ115" i="1"/>
  <c r="AA95" i="1"/>
  <c r="AL107" i="1"/>
  <c r="BC55" i="1"/>
  <c r="AK82" i="1"/>
  <c r="AD95" i="1"/>
  <c r="AH112" i="1"/>
  <c r="AB107" i="1"/>
  <c r="AH128" i="1"/>
  <c r="AJ107" i="1"/>
  <c r="AI115" i="1"/>
  <c r="AJ112" i="1"/>
  <c r="AF107" i="1"/>
  <c r="AI97" i="1"/>
  <c r="AJ96" i="1"/>
  <c r="AC64" i="1"/>
  <c r="AA59" i="1"/>
  <c r="AD64" i="1"/>
  <c r="AI59" i="1"/>
  <c r="AC52" i="1"/>
  <c r="AK96" i="1"/>
  <c r="BC82" i="1"/>
  <c r="BC71" i="1"/>
  <c r="AC68" i="1"/>
  <c r="BC76" i="1"/>
  <c r="AA102" i="1"/>
  <c r="AH97" i="1"/>
  <c r="AG96" i="1"/>
  <c r="AJ102" i="1"/>
  <c r="AH103" i="1"/>
  <c r="AB103" i="1"/>
  <c r="BC63" i="1"/>
  <c r="AF97" i="1"/>
  <c r="AF68" i="1"/>
  <c r="AE52" i="1"/>
  <c r="AO52" i="1" s="1"/>
  <c r="AL74" i="1"/>
  <c r="AF105" i="1"/>
  <c r="AD97" i="1"/>
  <c r="AE103" i="1"/>
  <c r="AO103" i="1" s="1"/>
  <c r="AB67" i="1"/>
  <c r="AK64" i="1"/>
  <c r="AJ105" i="1"/>
  <c r="AE68" i="1"/>
  <c r="AF76" i="1"/>
  <c r="AN76" i="1" s="1"/>
  <c r="AD85" i="1"/>
  <c r="AE67" i="1"/>
  <c r="AA67" i="1"/>
  <c r="AC67" i="1"/>
  <c r="AL85" i="1"/>
  <c r="AI67" i="1"/>
  <c r="AB78" i="1"/>
  <c r="AE76" i="1"/>
  <c r="AB105" i="1"/>
  <c r="AK67" i="1"/>
  <c r="AA64" i="1"/>
  <c r="AL105" i="1"/>
  <c r="AC105" i="1"/>
  <c r="AI51" i="1"/>
  <c r="AL80" i="1"/>
  <c r="AD66" i="1"/>
  <c r="AL55" i="1"/>
  <c r="AD74" i="1"/>
  <c r="AH68" i="1"/>
  <c r="AC75" i="1"/>
  <c r="AI84" i="1"/>
  <c r="AK60" i="1"/>
  <c r="AK76" i="1"/>
  <c r="AH60" i="1"/>
  <c r="AF74" i="1"/>
  <c r="AI64" i="1"/>
  <c r="AI74" i="1"/>
  <c r="AD108" i="1"/>
  <c r="AN125" i="1"/>
  <c r="AA127" i="1"/>
  <c r="AD110" i="1"/>
  <c r="AF73" i="1"/>
  <c r="AB51" i="1"/>
  <c r="AB89" i="1"/>
  <c r="AC59" i="1"/>
  <c r="AF109" i="1"/>
  <c r="AI109" i="1"/>
  <c r="AL108" i="1"/>
  <c r="AO79" i="1"/>
  <c r="AC74" i="1"/>
  <c r="AF84" i="1"/>
  <c r="AE84" i="1"/>
  <c r="AJ93" i="1"/>
  <c r="AH109" i="1"/>
  <c r="AA101" i="1"/>
  <c r="AA105" i="1"/>
  <c r="AD84" i="1"/>
  <c r="AC84" i="1"/>
  <c r="AE60" i="1"/>
  <c r="AO60" i="1" s="1"/>
  <c r="AE51" i="1"/>
  <c r="AH61" i="1"/>
  <c r="AI122" i="1"/>
  <c r="AJ53" i="1"/>
  <c r="AL90" i="1"/>
  <c r="AL66" i="1"/>
  <c r="AF123" i="1"/>
  <c r="AA119" i="1"/>
  <c r="AO65" i="1"/>
  <c r="AI90" i="1"/>
  <c r="AI85" i="1"/>
  <c r="AD73" i="1"/>
  <c r="AK53" i="1"/>
  <c r="AJ104" i="1"/>
  <c r="AE113" i="1"/>
  <c r="AB99" i="1"/>
  <c r="AI114" i="1"/>
  <c r="AC85" i="1"/>
  <c r="AK100" i="1"/>
  <c r="AH78" i="1"/>
  <c r="AI83" i="1"/>
  <c r="AI73" i="1"/>
  <c r="AB55" i="1"/>
  <c r="AJ80" i="1"/>
  <c r="AD72" i="1"/>
  <c r="AG90" i="1"/>
  <c r="AE92" i="1"/>
  <c r="AB77" i="1"/>
  <c r="AK59" i="1"/>
  <c r="AA94" i="1"/>
  <c r="AJ84" i="1"/>
  <c r="AB93" i="1"/>
  <c r="AF99" i="1"/>
  <c r="AB113" i="1"/>
  <c r="AF113" i="1"/>
  <c r="AJ99" i="1"/>
  <c r="AE109" i="1"/>
  <c r="AI119" i="1"/>
  <c r="AG114" i="1"/>
  <c r="AN114" i="1" s="1"/>
  <c r="AB53" i="1"/>
  <c r="AJ78" i="1"/>
  <c r="AG54" i="1"/>
  <c r="AL72" i="1"/>
  <c r="AA75" i="1"/>
  <c r="AH90" i="1"/>
  <c r="AH114" i="1"/>
  <c r="AD58" i="1"/>
  <c r="AI72" i="1"/>
  <c r="AF58" i="1"/>
  <c r="AD77" i="1"/>
  <c r="AB54" i="1"/>
  <c r="AE73" i="1"/>
  <c r="AC76" i="1"/>
  <c r="AG102" i="1"/>
  <c r="AK69" i="1"/>
  <c r="AI75" i="1"/>
  <c r="AH76" i="1"/>
  <c r="AA97" i="1"/>
  <c r="AD89" i="1"/>
  <c r="AK97" i="1"/>
  <c r="AC113" i="1"/>
  <c r="AB64" i="1"/>
  <c r="AD113" i="1"/>
  <c r="AE53" i="1"/>
  <c r="AB123" i="1"/>
  <c r="AI89" i="1"/>
  <c r="AA72" i="1"/>
  <c r="AJ77" i="1"/>
  <c r="AE100" i="1"/>
  <c r="AD100" i="1"/>
  <c r="AK58" i="1"/>
  <c r="AL58" i="1"/>
  <c r="AE69" i="1"/>
  <c r="AA54" i="1"/>
  <c r="AA99" i="1"/>
  <c r="AJ100" i="1"/>
  <c r="AF88" i="1"/>
  <c r="AF122" i="1"/>
  <c r="AK77" i="1"/>
  <c r="AA122" i="1"/>
  <c r="BC128" i="1"/>
  <c r="AG124" i="1"/>
  <c r="AD122" i="1"/>
  <c r="AA124" i="1"/>
  <c r="AE122" i="1"/>
  <c r="AI124" i="1"/>
  <c r="AI117" i="1"/>
  <c r="AB122" i="1"/>
  <c r="BC120" i="1"/>
  <c r="AC122" i="1"/>
  <c r="AE123" i="1"/>
  <c r="AH122" i="1"/>
  <c r="AK123" i="1"/>
  <c r="AO125" i="1"/>
  <c r="AL122" i="1"/>
  <c r="AJ124" i="1"/>
  <c r="AK122" i="1"/>
  <c r="AL106" i="1"/>
  <c r="AA106" i="1"/>
  <c r="AK106" i="1"/>
  <c r="AC106" i="1"/>
  <c r="AD106" i="1"/>
  <c r="AE106" i="1"/>
  <c r="AK116" i="1"/>
  <c r="AF116" i="1"/>
  <c r="AC116" i="1"/>
  <c r="AH116" i="1"/>
  <c r="AJ116" i="1"/>
  <c r="AI111" i="1"/>
  <c r="AD111" i="1"/>
  <c r="AA111" i="1"/>
  <c r="AL111" i="1"/>
  <c r="AF111" i="1"/>
  <c r="AG111" i="1"/>
  <c r="AE111" i="1"/>
  <c r="AH56" i="1"/>
  <c r="AF56" i="1"/>
  <c r="AK56" i="1"/>
  <c r="AC56" i="1"/>
  <c r="AE56" i="1"/>
  <c r="AI71" i="1"/>
  <c r="AA71" i="1"/>
  <c r="AB71" i="1"/>
  <c r="AC71" i="1"/>
  <c r="AH71" i="1"/>
  <c r="AK71" i="1"/>
  <c r="AB86" i="1"/>
  <c r="AI106" i="1"/>
  <c r="AL121" i="1"/>
  <c r="AD121" i="1"/>
  <c r="AG121" i="1"/>
  <c r="AE121" i="1"/>
  <c r="AF121" i="1"/>
  <c r="AK121" i="1"/>
  <c r="AF80" i="1"/>
  <c r="AE80" i="1"/>
  <c r="AG80" i="1"/>
  <c r="AH80" i="1"/>
  <c r="AH106" i="1"/>
  <c r="AK80" i="1"/>
  <c r="AF101" i="1"/>
  <c r="AB129" i="1"/>
  <c r="AD101" i="1"/>
  <c r="AC110" i="1"/>
  <c r="AL118" i="1"/>
  <c r="AH104" i="1"/>
  <c r="AE104" i="1"/>
  <c r="AF104" i="1"/>
  <c r="AG104" i="1"/>
  <c r="AF61" i="1"/>
  <c r="AA61" i="1"/>
  <c r="AG61" i="1"/>
  <c r="AI61" i="1"/>
  <c r="AE86" i="1"/>
  <c r="AB70" i="1"/>
  <c r="AF94" i="1"/>
  <c r="AL101" i="1"/>
  <c r="AA57" i="1"/>
  <c r="AD116" i="1"/>
  <c r="AB62" i="1"/>
  <c r="AA121" i="1"/>
  <c r="AD114" i="1"/>
  <c r="AE114" i="1"/>
  <c r="AO114" i="1" s="1"/>
  <c r="AK114" i="1"/>
  <c r="AC114" i="1"/>
  <c r="AL114" i="1"/>
  <c r="AA129" i="1"/>
  <c r="AI104" i="1"/>
  <c r="AD94" i="1"/>
  <c r="AA110" i="1"/>
  <c r="AB121" i="1"/>
  <c r="AH117" i="1"/>
  <c r="AB101" i="1"/>
  <c r="AH121" i="1"/>
  <c r="AI93" i="1"/>
  <c r="AK110" i="1"/>
  <c r="AC126" i="1"/>
  <c r="AL126" i="1"/>
  <c r="AB59" i="1"/>
  <c r="AG108" i="1"/>
  <c r="AC58" i="1"/>
  <c r="AA65" i="1"/>
  <c r="AI53" i="1"/>
  <c r="AA53" i="1"/>
  <c r="AD53" i="1"/>
  <c r="AG53" i="1"/>
  <c r="AH53" i="1"/>
  <c r="AI56" i="1"/>
  <c r="AJ69" i="1"/>
  <c r="AB56" i="1"/>
  <c r="AF66" i="1"/>
  <c r="AJ73" i="1"/>
  <c r="AH73" i="1"/>
  <c r="AK73" i="1"/>
  <c r="AB73" i="1"/>
  <c r="AC73" i="1"/>
  <c r="AL73" i="1"/>
  <c r="AA80" i="1"/>
  <c r="AD57" i="1"/>
  <c r="AL84" i="1"/>
  <c r="AA84" i="1"/>
  <c r="AK84" i="1"/>
  <c r="AJ54" i="1"/>
  <c r="AK61" i="1"/>
  <c r="AG73" i="1"/>
  <c r="AK86" i="1"/>
  <c r="AB61" i="1"/>
  <c r="AH99" i="1"/>
  <c r="AI66" i="1"/>
  <c r="AL56" i="1"/>
  <c r="AF64" i="1"/>
  <c r="AH64" i="1"/>
  <c r="AE64" i="1"/>
  <c r="AG64" i="1"/>
  <c r="AG72" i="1"/>
  <c r="AJ90" i="1"/>
  <c r="AK90" i="1"/>
  <c r="AA90" i="1"/>
  <c r="AF90" i="1"/>
  <c r="AC90" i="1"/>
  <c r="AE90" i="1"/>
  <c r="AB90" i="1"/>
  <c r="AC66" i="1"/>
  <c r="AJ74" i="1"/>
  <c r="AB74" i="1"/>
  <c r="AH74" i="1"/>
  <c r="AG74" i="1"/>
  <c r="AE74" i="1"/>
  <c r="AF93" i="1"/>
  <c r="AI87" i="1"/>
  <c r="AB100" i="1"/>
  <c r="AJ70" i="1"/>
  <c r="AF118" i="1"/>
  <c r="AB97" i="1"/>
  <c r="AJ97" i="1"/>
  <c r="AC97" i="1"/>
  <c r="AE97" i="1"/>
  <c r="AG97" i="1"/>
  <c r="AK113" i="1"/>
  <c r="AA113" i="1"/>
  <c r="AL113" i="1"/>
  <c r="AI113" i="1"/>
  <c r="AD93" i="1"/>
  <c r="AL116" i="1"/>
  <c r="AC53" i="1"/>
  <c r="AJ87" i="1"/>
  <c r="AE108" i="1"/>
  <c r="AI121" i="1"/>
  <c r="AB118" i="1"/>
  <c r="AF110" i="1"/>
  <c r="AL94" i="1"/>
  <c r="AJ121" i="1"/>
  <c r="AF53" i="1"/>
  <c r="AF106" i="1"/>
  <c r="AB126" i="1"/>
  <c r="AG106" i="1"/>
  <c r="AB84" i="1"/>
  <c r="AF119" i="1"/>
  <c r="AN119" i="1" s="1"/>
  <c r="AJ119" i="1"/>
  <c r="AB119" i="1"/>
  <c r="AC119" i="1"/>
  <c r="AD119" i="1"/>
  <c r="AL119" i="1"/>
  <c r="AE119" i="1"/>
  <c r="AK119" i="1"/>
  <c r="AK126" i="1"/>
  <c r="AA104" i="1"/>
  <c r="AI101" i="1"/>
  <c r="AH113" i="1"/>
  <c r="AH118" i="1"/>
  <c r="AE118" i="1"/>
  <c r="AG118" i="1"/>
  <c r="AD51" i="1"/>
  <c r="AL51" i="1"/>
  <c r="AF51" i="1"/>
  <c r="AG51" i="1"/>
  <c r="AJ51" i="1"/>
  <c r="AF127" i="1"/>
  <c r="AB127" i="1"/>
  <c r="AJ127" i="1"/>
  <c r="AE127" i="1"/>
  <c r="AD127" i="1"/>
  <c r="AK127" i="1"/>
  <c r="AL127" i="1"/>
  <c r="AC127" i="1"/>
  <c r="AJ71" i="1"/>
  <c r="AI88" i="1"/>
  <c r="AK88" i="1"/>
  <c r="AA88" i="1"/>
  <c r="AB88" i="1"/>
  <c r="AC88" i="1"/>
  <c r="AG88" i="1"/>
  <c r="AJ88" i="1"/>
  <c r="AK65" i="1"/>
  <c r="AC65" i="1"/>
  <c r="AB65" i="1"/>
  <c r="AD65" i="1"/>
  <c r="AH65" i="1"/>
  <c r="AJ65" i="1"/>
  <c r="AG117" i="1"/>
  <c r="AJ117" i="1"/>
  <c r="AD117" i="1"/>
  <c r="AL117" i="1"/>
  <c r="AC117" i="1"/>
  <c r="AB117" i="1"/>
  <c r="AA116" i="1"/>
  <c r="AD118" i="1"/>
  <c r="AB83" i="1"/>
  <c r="AD54" i="1"/>
  <c r="AE54" i="1"/>
  <c r="AC54" i="1"/>
  <c r="AF54" i="1"/>
  <c r="AK54" i="1"/>
  <c r="AL54" i="1"/>
  <c r="AD56" i="1"/>
  <c r="AB87" i="1"/>
  <c r="AI65" i="1"/>
  <c r="AD71" i="1"/>
  <c r="AH59" i="1"/>
  <c r="AJ56" i="1"/>
  <c r="AI80" i="1"/>
  <c r="AL65" i="1"/>
  <c r="AG56" i="1"/>
  <c r="AH54" i="1"/>
  <c r="AH51" i="1"/>
  <c r="AJ61" i="1"/>
  <c r="AC80" i="1"/>
  <c r="AG67" i="1"/>
  <c r="AF67" i="1"/>
  <c r="AJ67" i="1"/>
  <c r="AL67" i="1"/>
  <c r="AD67" i="1"/>
  <c r="AH85" i="1"/>
  <c r="AJ85" i="1"/>
  <c r="AA85" i="1"/>
  <c r="AB85" i="1"/>
  <c r="AG85" i="1"/>
  <c r="AN85" i="1" s="1"/>
  <c r="AE85" i="1"/>
  <c r="AO85" i="1" s="1"/>
  <c r="AD61" i="1"/>
  <c r="AF75" i="1"/>
  <c r="AG75" i="1"/>
  <c r="AL75" i="1"/>
  <c r="AD75" i="1"/>
  <c r="AB75" i="1"/>
  <c r="AE75" i="1"/>
  <c r="AJ75" i="1"/>
  <c r="AF77" i="1"/>
  <c r="AO77" i="1" s="1"/>
  <c r="AG77" i="1"/>
  <c r="AL77" i="1"/>
  <c r="AI77" i="1"/>
  <c r="AA77" i="1"/>
  <c r="AC101" i="1"/>
  <c r="AE89" i="1"/>
  <c r="AC89" i="1"/>
  <c r="AK89" i="1"/>
  <c r="AL89" i="1"/>
  <c r="AA89" i="1"/>
  <c r="AH89" i="1"/>
  <c r="AI123" i="1"/>
  <c r="AA123" i="1"/>
  <c r="AG123" i="1"/>
  <c r="AH123" i="1"/>
  <c r="AH92" i="1"/>
  <c r="AD104" i="1"/>
  <c r="AK85" i="1"/>
  <c r="AB72" i="1"/>
  <c r="AL88" i="1"/>
  <c r="AB111" i="1"/>
  <c r="AG65" i="1"/>
  <c r="AB116" i="1"/>
  <c r="AK111" i="1"/>
  <c r="AA126" i="1"/>
  <c r="AC111" i="1"/>
  <c r="AI129" i="1"/>
  <c r="AG109" i="1"/>
  <c r="AJ109" i="1"/>
  <c r="AD109" i="1"/>
  <c r="AL109" i="1"/>
  <c r="AB109" i="1"/>
  <c r="AJ106" i="1"/>
  <c r="AG116" i="1"/>
  <c r="AA114" i="1"/>
  <c r="AD70" i="1"/>
  <c r="AE70" i="1"/>
  <c r="AK70" i="1"/>
  <c r="AL70" i="1"/>
  <c r="AF70" i="1"/>
  <c r="AA70" i="1"/>
  <c r="AC70" i="1"/>
  <c r="AA86" i="1"/>
  <c r="AF86" i="1"/>
  <c r="AG86" i="1"/>
  <c r="AI86" i="1"/>
  <c r="AL86" i="1"/>
  <c r="AH86" i="1"/>
  <c r="AJ57" i="1"/>
  <c r="AL57" i="1"/>
  <c r="AC57" i="1"/>
  <c r="AB57" i="1"/>
  <c r="AH57" i="1"/>
  <c r="AK57" i="1"/>
  <c r="AL129" i="1"/>
  <c r="AD129" i="1"/>
  <c r="AF129" i="1"/>
  <c r="AE129" i="1"/>
  <c r="AG129" i="1"/>
  <c r="AG127" i="1"/>
  <c r="AI118" i="1"/>
  <c r="AI69" i="1"/>
  <c r="AA69" i="1"/>
  <c r="AG69" i="1"/>
  <c r="AD69" i="1"/>
  <c r="AF69" i="1"/>
  <c r="AI55" i="1"/>
  <c r="AA55" i="1"/>
  <c r="AK55" i="1"/>
  <c r="AH55" i="1"/>
  <c r="AC55" i="1"/>
  <c r="AG66" i="1"/>
  <c r="AB66" i="1"/>
  <c r="AJ66" i="1"/>
  <c r="AA66" i="1"/>
  <c r="AH66" i="1"/>
  <c r="AC51" i="1"/>
  <c r="AE126" i="1"/>
  <c r="AF126" i="1"/>
  <c r="AG126" i="1"/>
  <c r="AH126" i="1"/>
  <c r="AH83" i="1"/>
  <c r="AH111" i="1"/>
  <c r="AC94" i="1"/>
  <c r="AK94" i="1"/>
  <c r="AE94" i="1"/>
  <c r="AH94" i="1"/>
  <c r="AI94" i="1"/>
  <c r="AJ94" i="1"/>
  <c r="AK108" i="1"/>
  <c r="AC108" i="1"/>
  <c r="AF108" i="1"/>
  <c r="AH108" i="1"/>
  <c r="AJ108" i="1"/>
  <c r="AF57" i="1"/>
  <c r="AA56" i="1"/>
  <c r="AB69" i="1"/>
  <c r="AG71" i="1"/>
  <c r="AN71" i="1" s="1"/>
  <c r="AJ55" i="1"/>
  <c r="AL69" i="1"/>
  <c r="AL71" i="1"/>
  <c r="AK78" i="1"/>
  <c r="AL78" i="1"/>
  <c r="AC78" i="1"/>
  <c r="AD78" i="1"/>
  <c r="AE78" i="1"/>
  <c r="AO78" i="1" s="1"/>
  <c r="AI78" i="1"/>
  <c r="AA78" i="1"/>
  <c r="AE66" i="1"/>
  <c r="AG78" i="1"/>
  <c r="AN78" i="1" s="1"/>
  <c r="AF59" i="1"/>
  <c r="AG59" i="1"/>
  <c r="AL59" i="1"/>
  <c r="AE59" i="1"/>
  <c r="AD59" i="1"/>
  <c r="AD52" i="1"/>
  <c r="AI52" i="1"/>
  <c r="AJ52" i="1"/>
  <c r="AB52" i="1"/>
  <c r="AL52" i="1"/>
  <c r="AA52" i="1"/>
  <c r="AG55" i="1"/>
  <c r="AG57" i="1"/>
  <c r="AL61" i="1"/>
  <c r="AK52" i="1"/>
  <c r="AC104" i="1"/>
  <c r="AL104" i="1"/>
  <c r="AG94" i="1"/>
  <c r="AB106" i="1"/>
  <c r="AE116" i="1"/>
  <c r="AK87" i="1"/>
  <c r="AK117" i="1"/>
  <c r="AC129" i="1"/>
  <c r="AK118" i="1"/>
  <c r="AC123" i="1"/>
  <c r="AD99" i="1"/>
  <c r="AL99" i="1"/>
  <c r="AI99" i="1"/>
  <c r="AE99" i="1"/>
  <c r="AG99" i="1"/>
  <c r="AI126" i="1"/>
  <c r="AC77" i="1"/>
  <c r="AJ111" i="1"/>
  <c r="AI116" i="1"/>
  <c r="AK99" i="1"/>
  <c r="AD126" i="1"/>
  <c r="AA100" i="1"/>
  <c r="AH100" i="1"/>
  <c r="AF100" i="1"/>
  <c r="AL100" i="1"/>
  <c r="AG100" i="1"/>
  <c r="AI100" i="1"/>
  <c r="AB108" i="1"/>
  <c r="AK62" i="1"/>
  <c r="AL62" i="1"/>
  <c r="AC62" i="1"/>
  <c r="AA62" i="1"/>
  <c r="AD62" i="1"/>
  <c r="AF62" i="1"/>
  <c r="AE62" i="1"/>
  <c r="AI62" i="1"/>
  <c r="AA92" i="1"/>
  <c r="AI92" i="1"/>
  <c r="AF92" i="1"/>
  <c r="AD92" i="1"/>
  <c r="AB92" i="1"/>
  <c r="AL92" i="1"/>
  <c r="AJ92" i="1"/>
  <c r="AD86" i="1"/>
  <c r="AJ83" i="1"/>
  <c r="AL83" i="1"/>
  <c r="AD83" i="1"/>
  <c r="AG83" i="1"/>
  <c r="AF83" i="1"/>
  <c r="AE101" i="1"/>
  <c r="AH101" i="1"/>
  <c r="AG101" i="1"/>
  <c r="AB110" i="1"/>
  <c r="AI110" i="1"/>
  <c r="AJ110" i="1"/>
  <c r="AG110" i="1"/>
  <c r="AE110" i="1"/>
  <c r="AE83" i="1"/>
  <c r="AG87" i="1"/>
  <c r="AN87" i="1" s="1"/>
  <c r="AL87" i="1"/>
  <c r="AA87" i="1"/>
  <c r="AC87" i="1"/>
  <c r="AE87" i="1"/>
  <c r="AO87" i="1" s="1"/>
  <c r="AD87" i="1"/>
  <c r="AH110" i="1"/>
  <c r="AH127" i="1"/>
  <c r="AJ101" i="1"/>
  <c r="AC86" i="1"/>
  <c r="AH62" i="1"/>
  <c r="AA51" i="1"/>
  <c r="AA83" i="1"/>
  <c r="AD55" i="1"/>
  <c r="AE61" i="1"/>
  <c r="AH72" i="1"/>
  <c r="AC72" i="1"/>
  <c r="AE72" i="1"/>
  <c r="AK72" i="1"/>
  <c r="AF72" i="1"/>
  <c r="AG70" i="1"/>
  <c r="BC60" i="1"/>
  <c r="AD68" i="1"/>
  <c r="AI68" i="1"/>
  <c r="AL68" i="1"/>
  <c r="AB68" i="1"/>
  <c r="AA68" i="1"/>
  <c r="AG68" i="1"/>
  <c r="AJ68" i="1"/>
  <c r="AB80" i="1"/>
  <c r="AH70" i="1"/>
  <c r="AE57" i="1"/>
  <c r="AG62" i="1"/>
  <c r="AK83" i="1"/>
  <c r="AC69" i="1"/>
  <c r="AH87" i="1"/>
  <c r="AE93" i="1"/>
  <c r="AG93" i="1"/>
  <c r="AH93" i="1"/>
  <c r="AC93" i="1"/>
  <c r="AE88" i="1"/>
  <c r="AG92" i="1"/>
  <c r="AF55" i="1"/>
  <c r="AO55" i="1" s="1"/>
  <c r="AK104" i="1"/>
  <c r="AK93" i="1"/>
  <c r="AF117" i="1"/>
  <c r="AJ58" i="1"/>
  <c r="AB58" i="1"/>
  <c r="AG58" i="1"/>
  <c r="AE58" i="1"/>
  <c r="AH58" i="1"/>
  <c r="AI58" i="1"/>
  <c r="AJ60" i="1"/>
  <c r="AB60" i="1"/>
  <c r="AG60" i="1"/>
  <c r="AN60" i="1" s="1"/>
  <c r="AA60" i="1"/>
  <c r="AC60" i="1"/>
  <c r="AL60" i="1"/>
  <c r="AD60" i="1"/>
  <c r="AI60" i="1"/>
  <c r="AJ76" i="1"/>
  <c r="AB76" i="1"/>
  <c r="AI76" i="1"/>
  <c r="AL76" i="1"/>
  <c r="AA76" i="1"/>
  <c r="AD76" i="1"/>
  <c r="AA118" i="1"/>
  <c r="AF89" i="1"/>
  <c r="AG89" i="1"/>
  <c r="AK129" i="1"/>
  <c r="AH88" i="1"/>
  <c r="AK124" i="1"/>
  <c r="AC124" i="1"/>
  <c r="AL124" i="1"/>
  <c r="AD124" i="1"/>
  <c r="AF124" i="1"/>
  <c r="AE124" i="1"/>
  <c r="AB124" i="1"/>
  <c r="AH129" i="1"/>
  <c r="AD123" i="1"/>
  <c r="AK102" i="1"/>
  <c r="AH102" i="1"/>
  <c r="AI102" i="1"/>
  <c r="AL102" i="1"/>
  <c r="AC102" i="1"/>
  <c r="AD102" i="1"/>
  <c r="AE102" i="1"/>
  <c r="AF102" i="1"/>
  <c r="AJ123" i="1"/>
  <c r="AB114" i="1"/>
  <c r="AG105" i="1"/>
  <c r="AD105" i="1"/>
  <c r="AI105" i="1"/>
  <c r="AH105" i="1"/>
  <c r="AE105" i="1"/>
  <c r="AE117" i="1"/>
  <c r="AG84" i="1"/>
  <c r="AK92" i="1"/>
  <c r="AJ118" i="1"/>
  <c r="AA109" i="1"/>
  <c r="AI108" i="1"/>
  <c r="AJ114" i="1"/>
  <c r="AC109" i="1"/>
  <c r="AG113" i="1"/>
  <c r="BI6" i="1"/>
  <c r="BJ7" i="1"/>
  <c r="BJ8" i="1"/>
  <c r="BJ9" i="1"/>
  <c r="BJ10" i="1"/>
  <c r="BJ11" i="1"/>
  <c r="BJ12" i="1"/>
  <c r="BJ13" i="1"/>
  <c r="BJ14" i="1"/>
  <c r="BJ15" i="1"/>
  <c r="BJ16" i="1"/>
  <c r="BJ17" i="1"/>
  <c r="BJ18" i="1"/>
  <c r="BJ19" i="1"/>
  <c r="BJ20" i="1"/>
  <c r="BJ21" i="1"/>
  <c r="BJ22" i="1"/>
  <c r="BJ23" i="1"/>
  <c r="BJ24" i="1"/>
  <c r="BJ25" i="1"/>
  <c r="BJ26" i="1"/>
  <c r="BJ27" i="1"/>
  <c r="BJ28" i="1"/>
  <c r="BJ29" i="1"/>
  <c r="BJ30" i="1"/>
  <c r="BJ31" i="1"/>
  <c r="BJ32" i="1"/>
  <c r="BJ33" i="1"/>
  <c r="BJ34" i="1"/>
  <c r="BJ35" i="1"/>
  <c r="BJ36" i="1"/>
  <c r="BJ37" i="1"/>
  <c r="BJ38" i="1"/>
  <c r="BJ39" i="1"/>
  <c r="BJ40" i="1"/>
  <c r="BJ41" i="1"/>
  <c r="BJ42" i="1"/>
  <c r="BJ43" i="1"/>
  <c r="BJ44" i="1"/>
  <c r="BJ45" i="1"/>
  <c r="BJ46" i="1"/>
  <c r="BJ47" i="1"/>
  <c r="BJ48" i="1"/>
  <c r="BJ49" i="1"/>
  <c r="BJ50" i="1"/>
  <c r="BJ4" i="1"/>
  <c r="AU4" i="1" s="1"/>
  <c r="BJ5" i="1"/>
  <c r="AU5" i="1" s="1"/>
  <c r="BI7" i="1"/>
  <c r="BI8" i="1"/>
  <c r="BI9" i="1"/>
  <c r="BI10" i="1"/>
  <c r="BI11" i="1"/>
  <c r="BI12" i="1"/>
  <c r="BI13" i="1"/>
  <c r="BI14" i="1"/>
  <c r="BI15" i="1"/>
  <c r="BI16" i="1"/>
  <c r="BI17" i="1"/>
  <c r="BI18" i="1"/>
  <c r="BI19" i="1"/>
  <c r="BI20" i="1"/>
  <c r="BI21" i="1"/>
  <c r="BI22" i="1"/>
  <c r="BI23" i="1"/>
  <c r="BI24" i="1"/>
  <c r="BI25" i="1"/>
  <c r="BI26" i="1"/>
  <c r="BI27" i="1"/>
  <c r="BI28" i="1"/>
  <c r="BI29" i="1"/>
  <c r="BI30" i="1"/>
  <c r="BI31" i="1"/>
  <c r="BI32" i="1"/>
  <c r="BI33" i="1"/>
  <c r="BI34" i="1"/>
  <c r="BI35" i="1"/>
  <c r="BI36" i="1"/>
  <c r="BI37" i="1"/>
  <c r="BI38" i="1"/>
  <c r="BI39" i="1"/>
  <c r="BI40" i="1"/>
  <c r="BI41" i="1"/>
  <c r="BI42" i="1"/>
  <c r="BI43" i="1"/>
  <c r="BI44" i="1"/>
  <c r="BI45" i="1"/>
  <c r="BI46" i="1"/>
  <c r="BI47" i="1"/>
  <c r="BI48" i="1"/>
  <c r="BI49" i="1"/>
  <c r="BI50" i="1"/>
  <c r="BI4" i="1"/>
  <c r="BI5" i="1"/>
  <c r="BJ6" i="1"/>
  <c r="AU6" i="1" s="1"/>
  <c r="AO120" i="1" l="1"/>
  <c r="AO73" i="1"/>
  <c r="AO58" i="1"/>
  <c r="AN63" i="1"/>
  <c r="AO82" i="1"/>
  <c r="AO107" i="1"/>
  <c r="AN128" i="1"/>
  <c r="AO123" i="1"/>
  <c r="AM120" i="1"/>
  <c r="AM79" i="1"/>
  <c r="AO97" i="1"/>
  <c r="AN98" i="1"/>
  <c r="AM125" i="1"/>
  <c r="AN115" i="1"/>
  <c r="AN82" i="1"/>
  <c r="AM63" i="1"/>
  <c r="AO69" i="1"/>
  <c r="AO109" i="1"/>
  <c r="AO100" i="1"/>
  <c r="AN65" i="1"/>
  <c r="AN73" i="1"/>
  <c r="AM82" i="1"/>
  <c r="AM91" i="1"/>
  <c r="AO115" i="1"/>
  <c r="AN81" i="1"/>
  <c r="AM98" i="1"/>
  <c r="AO68" i="1"/>
  <c r="AO98" i="1"/>
  <c r="AN96" i="1"/>
  <c r="AO61" i="1"/>
  <c r="AN107" i="1"/>
  <c r="AO112" i="1"/>
  <c r="AO63" i="1"/>
  <c r="AM128" i="1"/>
  <c r="AN68" i="1"/>
  <c r="AN122" i="1"/>
  <c r="AM107" i="1"/>
  <c r="AN95" i="1"/>
  <c r="AM115" i="1"/>
  <c r="AM81" i="1"/>
  <c r="AN97" i="1"/>
  <c r="AN112" i="1"/>
  <c r="AM112" i="1"/>
  <c r="AO81" i="1"/>
  <c r="AO66" i="1"/>
  <c r="AM95" i="1"/>
  <c r="AM103" i="1"/>
  <c r="AM96" i="1"/>
  <c r="AO95" i="1"/>
  <c r="AO51" i="1"/>
  <c r="AN105" i="1"/>
  <c r="AO105" i="1"/>
  <c r="AN102" i="1"/>
  <c r="AN66" i="1"/>
  <c r="AO113" i="1"/>
  <c r="AN92" i="1"/>
  <c r="AO67" i="1"/>
  <c r="AN51" i="1"/>
  <c r="AO56" i="1"/>
  <c r="AO83" i="1"/>
  <c r="AO76" i="1"/>
  <c r="AN124" i="1"/>
  <c r="AO117" i="1"/>
  <c r="AM102" i="1"/>
  <c r="AN89" i="1"/>
  <c r="AN109" i="1"/>
  <c r="AN75" i="1"/>
  <c r="AO88" i="1"/>
  <c r="AN62" i="1"/>
  <c r="AN56" i="1"/>
  <c r="AO57" i="1"/>
  <c r="AO84" i="1"/>
  <c r="AN88" i="1"/>
  <c r="AO53" i="1"/>
  <c r="AO86" i="1"/>
  <c r="AO122" i="1"/>
  <c r="AN69" i="1"/>
  <c r="AN113" i="1"/>
  <c r="AN99" i="1"/>
  <c r="AO74" i="1"/>
  <c r="AN84" i="1"/>
  <c r="AO99" i="1"/>
  <c r="AN74" i="1"/>
  <c r="AM122" i="1"/>
  <c r="AN58" i="1"/>
  <c r="AN93" i="1"/>
  <c r="AN57" i="1"/>
  <c r="AM78" i="1"/>
  <c r="AM108" i="1"/>
  <c r="AM94" i="1"/>
  <c r="AN54" i="1"/>
  <c r="AM88" i="1"/>
  <c r="AM58" i="1"/>
  <c r="AO93" i="1"/>
  <c r="AN55" i="1"/>
  <c r="AO59" i="1"/>
  <c r="AM66" i="1"/>
  <c r="AM72" i="1"/>
  <c r="AM54" i="1"/>
  <c r="AO119" i="1"/>
  <c r="AN106" i="1"/>
  <c r="AN90" i="1"/>
  <c r="AM64" i="1"/>
  <c r="AM73" i="1"/>
  <c r="AM105" i="1"/>
  <c r="AN70" i="1"/>
  <c r="AN94" i="1"/>
  <c r="AM97" i="1"/>
  <c r="AN108" i="1"/>
  <c r="AN121" i="1"/>
  <c r="AN59" i="1"/>
  <c r="AN77" i="1"/>
  <c r="AM67" i="1"/>
  <c r="AM59" i="1"/>
  <c r="AM101" i="1"/>
  <c r="AN111" i="1"/>
  <c r="AM69" i="1"/>
  <c r="AM109" i="1"/>
  <c r="AM93" i="1"/>
  <c r="AO72" i="1"/>
  <c r="AO92" i="1"/>
  <c r="AO94" i="1"/>
  <c r="AN123" i="1"/>
  <c r="AO106" i="1"/>
  <c r="AN118" i="1"/>
  <c r="AM119" i="1"/>
  <c r="AM127" i="1"/>
  <c r="AM117" i="1"/>
  <c r="AN127" i="1"/>
  <c r="AO127" i="1"/>
  <c r="AM124" i="1"/>
  <c r="AM118" i="1"/>
  <c r="AN116" i="1"/>
  <c r="AM71" i="1"/>
  <c r="AM83" i="1"/>
  <c r="AM68" i="1"/>
  <c r="AN101" i="1"/>
  <c r="AO54" i="1"/>
  <c r="AM104" i="1"/>
  <c r="AN53" i="1"/>
  <c r="AO102" i="1"/>
  <c r="AM51" i="1"/>
  <c r="AM100" i="1"/>
  <c r="AM52" i="1"/>
  <c r="AM55" i="1"/>
  <c r="AN86" i="1"/>
  <c r="AO70" i="1"/>
  <c r="AO118" i="1"/>
  <c r="AM113" i="1"/>
  <c r="AM84" i="1"/>
  <c r="AN61" i="1"/>
  <c r="AM111" i="1"/>
  <c r="AM121" i="1"/>
  <c r="AO126" i="1"/>
  <c r="AM57" i="1"/>
  <c r="AM99" i="1"/>
  <c r="AM56" i="1"/>
  <c r="AM86" i="1"/>
  <c r="AM126" i="1"/>
  <c r="AM123" i="1"/>
  <c r="AN67" i="1"/>
  <c r="AN117" i="1"/>
  <c r="AN64" i="1"/>
  <c r="AN80" i="1"/>
  <c r="AM89" i="1"/>
  <c r="AM90" i="1"/>
  <c r="AM110" i="1"/>
  <c r="AO104" i="1"/>
  <c r="AM76" i="1"/>
  <c r="AM92" i="1"/>
  <c r="AO89" i="1"/>
  <c r="AM74" i="1"/>
  <c r="AN72" i="1"/>
  <c r="AM53" i="1"/>
  <c r="AM129" i="1"/>
  <c r="AM61" i="1"/>
  <c r="AM60" i="1"/>
  <c r="AO110" i="1"/>
  <c r="AO124" i="1"/>
  <c r="AN110" i="1"/>
  <c r="AN83" i="1"/>
  <c r="AO62" i="1"/>
  <c r="AN129" i="1"/>
  <c r="AM77" i="1"/>
  <c r="AM85" i="1"/>
  <c r="AO108" i="1"/>
  <c r="AO90" i="1"/>
  <c r="AO64" i="1"/>
  <c r="AM80" i="1"/>
  <c r="AO80" i="1"/>
  <c r="AO121" i="1"/>
  <c r="AM62" i="1"/>
  <c r="AM106" i="1"/>
  <c r="AO101" i="1"/>
  <c r="AO75" i="1"/>
  <c r="AM75" i="1"/>
  <c r="AM87" i="1"/>
  <c r="AN100" i="1"/>
  <c r="AO116" i="1"/>
  <c r="AN126" i="1"/>
  <c r="AO129" i="1"/>
  <c r="AM70" i="1"/>
  <c r="AM114" i="1"/>
  <c r="AM116" i="1"/>
  <c r="AM65" i="1"/>
  <c r="AN104" i="1"/>
  <c r="AO111" i="1"/>
  <c r="N50" i="1"/>
  <c r="AQ50" i="1"/>
  <c r="AR50" i="1"/>
  <c r="AS50" i="1"/>
  <c r="AT50" i="1"/>
  <c r="AW50" i="1"/>
  <c r="AX50" i="1"/>
  <c r="AY50" i="1"/>
  <c r="AZ50" i="1"/>
  <c r="BA50" i="1"/>
  <c r="BB50" i="1"/>
  <c r="BE50" i="1"/>
  <c r="BF50" i="1"/>
  <c r="BG50" i="1"/>
  <c r="BH50" i="1"/>
  <c r="AU50" i="1"/>
  <c r="BK50" i="1"/>
  <c r="BL50" i="1"/>
  <c r="BM50" i="1"/>
  <c r="BN50" i="1"/>
  <c r="N5" i="1"/>
  <c r="AQ5" i="1"/>
  <c r="AR5" i="1"/>
  <c r="AS5" i="1"/>
  <c r="AT5" i="1"/>
  <c r="AW5" i="1"/>
  <c r="AX5" i="1"/>
  <c r="AY5" i="1"/>
  <c r="AZ5" i="1"/>
  <c r="BA5" i="1"/>
  <c r="BB5" i="1"/>
  <c r="BE5" i="1"/>
  <c r="BF5" i="1"/>
  <c r="BG5" i="1"/>
  <c r="BH5" i="1"/>
  <c r="AV5" i="1"/>
  <c r="BK5" i="1"/>
  <c r="BL5" i="1"/>
  <c r="BM5" i="1"/>
  <c r="BN5" i="1"/>
  <c r="N6" i="1"/>
  <c r="AQ6" i="1"/>
  <c r="AR6" i="1"/>
  <c r="AS6" i="1"/>
  <c r="AT6" i="1"/>
  <c r="AW6" i="1"/>
  <c r="AX6" i="1"/>
  <c r="AY6" i="1"/>
  <c r="AZ6" i="1"/>
  <c r="BA6" i="1"/>
  <c r="BB6" i="1"/>
  <c r="BE6" i="1"/>
  <c r="BF6" i="1"/>
  <c r="BG6" i="1"/>
  <c r="BH6" i="1"/>
  <c r="BK6" i="1"/>
  <c r="BL6" i="1"/>
  <c r="BM6" i="1"/>
  <c r="BN6" i="1"/>
  <c r="N7" i="1"/>
  <c r="AQ7" i="1"/>
  <c r="AR7" i="1"/>
  <c r="AS7" i="1"/>
  <c r="AT7" i="1"/>
  <c r="AW7" i="1"/>
  <c r="AX7" i="1"/>
  <c r="AY7" i="1"/>
  <c r="AZ7" i="1"/>
  <c r="BA7" i="1"/>
  <c r="BB7" i="1"/>
  <c r="BE7" i="1"/>
  <c r="BF7" i="1"/>
  <c r="BG7" i="1"/>
  <c r="BH7" i="1"/>
  <c r="AV7" i="1"/>
  <c r="AU7" i="1"/>
  <c r="BK7" i="1"/>
  <c r="BL7" i="1"/>
  <c r="BM7" i="1"/>
  <c r="BN7" i="1"/>
  <c r="N8" i="1"/>
  <c r="AQ8" i="1"/>
  <c r="AR8" i="1"/>
  <c r="AS8" i="1"/>
  <c r="AT8" i="1"/>
  <c r="AW8" i="1"/>
  <c r="AX8" i="1"/>
  <c r="AY8" i="1"/>
  <c r="AZ8" i="1"/>
  <c r="BA8" i="1"/>
  <c r="BB8" i="1"/>
  <c r="BE8" i="1"/>
  <c r="BF8" i="1"/>
  <c r="BG8" i="1"/>
  <c r="BH8" i="1"/>
  <c r="AV8" i="1"/>
  <c r="BK8" i="1"/>
  <c r="BL8" i="1"/>
  <c r="BM8" i="1"/>
  <c r="BN8" i="1"/>
  <c r="N9" i="1"/>
  <c r="AQ9" i="1"/>
  <c r="AR9" i="1"/>
  <c r="AS9" i="1"/>
  <c r="AT9" i="1"/>
  <c r="AW9" i="1"/>
  <c r="AX9" i="1"/>
  <c r="AY9" i="1"/>
  <c r="AZ9" i="1"/>
  <c r="BA9" i="1"/>
  <c r="BB9" i="1"/>
  <c r="BE9" i="1"/>
  <c r="BF9" i="1"/>
  <c r="BG9" i="1"/>
  <c r="BH9" i="1"/>
  <c r="AV9" i="1"/>
  <c r="AU9" i="1"/>
  <c r="BK9" i="1"/>
  <c r="BL9" i="1"/>
  <c r="BM9" i="1"/>
  <c r="BN9" i="1"/>
  <c r="N10" i="1"/>
  <c r="AQ10" i="1"/>
  <c r="AR10" i="1"/>
  <c r="AS10" i="1"/>
  <c r="AT10" i="1"/>
  <c r="AW10" i="1"/>
  <c r="AX10" i="1"/>
  <c r="AY10" i="1"/>
  <c r="AZ10" i="1"/>
  <c r="BA10" i="1"/>
  <c r="BB10" i="1"/>
  <c r="BE10" i="1"/>
  <c r="BF10" i="1"/>
  <c r="BG10" i="1"/>
  <c r="BH10" i="1"/>
  <c r="AV10" i="1"/>
  <c r="AU10" i="1"/>
  <c r="BK10" i="1"/>
  <c r="BL10" i="1"/>
  <c r="BM10" i="1"/>
  <c r="BN10" i="1"/>
  <c r="N11" i="1"/>
  <c r="AQ11" i="1"/>
  <c r="AR11" i="1"/>
  <c r="AS11" i="1"/>
  <c r="AT11" i="1"/>
  <c r="AU11" i="1"/>
  <c r="AW11" i="1"/>
  <c r="AX11" i="1"/>
  <c r="AY11" i="1"/>
  <c r="AZ11" i="1"/>
  <c r="BA11" i="1"/>
  <c r="BB11" i="1"/>
  <c r="BE11" i="1"/>
  <c r="BF11" i="1"/>
  <c r="BG11" i="1"/>
  <c r="BH11" i="1"/>
  <c r="AV11" i="1"/>
  <c r="BK11" i="1"/>
  <c r="BL11" i="1"/>
  <c r="BM11" i="1"/>
  <c r="BN11" i="1"/>
  <c r="N12" i="1"/>
  <c r="AQ12" i="1"/>
  <c r="AR12" i="1"/>
  <c r="AS12" i="1"/>
  <c r="AT12" i="1"/>
  <c r="AW12" i="1"/>
  <c r="AX12" i="1"/>
  <c r="AY12" i="1"/>
  <c r="AZ12" i="1"/>
  <c r="BA12" i="1"/>
  <c r="BB12" i="1"/>
  <c r="BE12" i="1"/>
  <c r="BF12" i="1"/>
  <c r="BG12" i="1"/>
  <c r="BH12" i="1"/>
  <c r="AV12" i="1"/>
  <c r="AU12" i="1"/>
  <c r="BK12" i="1"/>
  <c r="BL12" i="1"/>
  <c r="BM12" i="1"/>
  <c r="BN12" i="1"/>
  <c r="N13" i="1"/>
  <c r="AQ13" i="1"/>
  <c r="AR13" i="1"/>
  <c r="AS13" i="1"/>
  <c r="AT13" i="1"/>
  <c r="AW13" i="1"/>
  <c r="AX13" i="1"/>
  <c r="AY13" i="1"/>
  <c r="AZ13" i="1"/>
  <c r="BA13" i="1"/>
  <c r="BB13" i="1"/>
  <c r="BE13" i="1"/>
  <c r="BF13" i="1"/>
  <c r="BG13" i="1"/>
  <c r="BH13" i="1"/>
  <c r="AV13" i="1"/>
  <c r="AU13" i="1"/>
  <c r="BK13" i="1"/>
  <c r="BL13" i="1"/>
  <c r="BM13" i="1"/>
  <c r="BN13" i="1"/>
  <c r="N14" i="1"/>
  <c r="AQ14" i="1"/>
  <c r="AR14" i="1"/>
  <c r="AS14" i="1"/>
  <c r="AT14" i="1"/>
  <c r="AW14" i="1"/>
  <c r="AX14" i="1"/>
  <c r="AY14" i="1"/>
  <c r="AZ14" i="1"/>
  <c r="BA14" i="1"/>
  <c r="BB14" i="1"/>
  <c r="BE14" i="1"/>
  <c r="BF14" i="1"/>
  <c r="BG14" i="1"/>
  <c r="BH14" i="1"/>
  <c r="AV14" i="1"/>
  <c r="BK14" i="1"/>
  <c r="BL14" i="1"/>
  <c r="BM14" i="1"/>
  <c r="BN14" i="1"/>
  <c r="N15" i="1"/>
  <c r="AQ15" i="1"/>
  <c r="AR15" i="1"/>
  <c r="AS15" i="1"/>
  <c r="AT15" i="1"/>
  <c r="AW15" i="1"/>
  <c r="AX15" i="1"/>
  <c r="AY15" i="1"/>
  <c r="AZ15" i="1"/>
  <c r="BA15" i="1"/>
  <c r="BB15" i="1"/>
  <c r="BE15" i="1"/>
  <c r="BF15" i="1"/>
  <c r="BG15" i="1"/>
  <c r="BH15" i="1"/>
  <c r="AV15" i="1"/>
  <c r="AU15" i="1"/>
  <c r="BK15" i="1"/>
  <c r="BL15" i="1"/>
  <c r="BM15" i="1"/>
  <c r="BN15" i="1"/>
  <c r="N16" i="1"/>
  <c r="AQ16" i="1"/>
  <c r="AR16" i="1"/>
  <c r="AS16" i="1"/>
  <c r="AT16" i="1"/>
  <c r="AW16" i="1"/>
  <c r="AX16" i="1"/>
  <c r="AY16" i="1"/>
  <c r="AZ16" i="1"/>
  <c r="BA16" i="1"/>
  <c r="BB16" i="1"/>
  <c r="BE16" i="1"/>
  <c r="BF16" i="1"/>
  <c r="BG16" i="1"/>
  <c r="BH16" i="1"/>
  <c r="AV16" i="1"/>
  <c r="BK16" i="1"/>
  <c r="BL16" i="1"/>
  <c r="BM16" i="1"/>
  <c r="BN16" i="1"/>
  <c r="N17" i="1"/>
  <c r="AQ17" i="1"/>
  <c r="AR17" i="1"/>
  <c r="AS17" i="1"/>
  <c r="AT17" i="1"/>
  <c r="AW17" i="1"/>
  <c r="AX17" i="1"/>
  <c r="AY17" i="1"/>
  <c r="AZ17" i="1"/>
  <c r="BA17" i="1"/>
  <c r="BB17" i="1"/>
  <c r="BE17" i="1"/>
  <c r="BF17" i="1"/>
  <c r="BG17" i="1"/>
  <c r="BH17" i="1"/>
  <c r="AV17" i="1"/>
  <c r="AU17" i="1"/>
  <c r="BK17" i="1"/>
  <c r="BL17" i="1"/>
  <c r="BM17" i="1"/>
  <c r="BN17" i="1"/>
  <c r="N18" i="1"/>
  <c r="AQ18" i="1"/>
  <c r="AR18" i="1"/>
  <c r="AS18" i="1"/>
  <c r="AT18" i="1"/>
  <c r="AW18" i="1"/>
  <c r="AX18" i="1"/>
  <c r="AY18" i="1"/>
  <c r="AZ18" i="1"/>
  <c r="BA18" i="1"/>
  <c r="BB18" i="1"/>
  <c r="BE18" i="1"/>
  <c r="BF18" i="1"/>
  <c r="BG18" i="1"/>
  <c r="BH18" i="1"/>
  <c r="AV18" i="1"/>
  <c r="BK18" i="1"/>
  <c r="BL18" i="1"/>
  <c r="BM18" i="1"/>
  <c r="BN18" i="1"/>
  <c r="N19" i="1"/>
  <c r="AQ19" i="1"/>
  <c r="AR19" i="1"/>
  <c r="AS19" i="1"/>
  <c r="AT19" i="1"/>
  <c r="AU19" i="1"/>
  <c r="AW19" i="1"/>
  <c r="AX19" i="1"/>
  <c r="AY19" i="1"/>
  <c r="AZ19" i="1"/>
  <c r="BA19" i="1"/>
  <c r="BB19" i="1"/>
  <c r="BE19" i="1"/>
  <c r="BF19" i="1"/>
  <c r="BG19" i="1"/>
  <c r="BH19" i="1"/>
  <c r="BK19" i="1"/>
  <c r="BL19" i="1"/>
  <c r="BM19" i="1"/>
  <c r="BN19" i="1"/>
  <c r="N20" i="1"/>
  <c r="AQ20" i="1"/>
  <c r="AR20" i="1"/>
  <c r="AS20" i="1"/>
  <c r="AT20" i="1"/>
  <c r="AW20" i="1"/>
  <c r="AX20" i="1"/>
  <c r="AY20" i="1"/>
  <c r="AZ20" i="1"/>
  <c r="BA20" i="1"/>
  <c r="BB20" i="1"/>
  <c r="BE20" i="1"/>
  <c r="BF20" i="1"/>
  <c r="BG20" i="1"/>
  <c r="BH20" i="1"/>
  <c r="AV20" i="1"/>
  <c r="AU20" i="1"/>
  <c r="BK20" i="1"/>
  <c r="BL20" i="1"/>
  <c r="BM20" i="1"/>
  <c r="BN20" i="1"/>
  <c r="N21" i="1"/>
  <c r="AQ21" i="1"/>
  <c r="AR21" i="1"/>
  <c r="AS21" i="1"/>
  <c r="AT21" i="1"/>
  <c r="AU21" i="1"/>
  <c r="AW21" i="1"/>
  <c r="AX21" i="1"/>
  <c r="AY21" i="1"/>
  <c r="AZ21" i="1"/>
  <c r="BA21" i="1"/>
  <c r="BB21" i="1"/>
  <c r="BE21" i="1"/>
  <c r="BF21" i="1"/>
  <c r="BG21" i="1"/>
  <c r="BH21" i="1"/>
  <c r="BK21" i="1"/>
  <c r="BL21" i="1"/>
  <c r="BM21" i="1"/>
  <c r="BN21" i="1"/>
  <c r="N22" i="1"/>
  <c r="AQ22" i="1"/>
  <c r="AR22" i="1"/>
  <c r="AS22" i="1"/>
  <c r="AT22" i="1"/>
  <c r="AU22" i="1"/>
  <c r="AW22" i="1"/>
  <c r="AX22" i="1"/>
  <c r="AY22" i="1"/>
  <c r="AZ22" i="1"/>
  <c r="BA22" i="1"/>
  <c r="BB22" i="1"/>
  <c r="BE22" i="1"/>
  <c r="BF22" i="1"/>
  <c r="BG22" i="1"/>
  <c r="BH22" i="1"/>
  <c r="AV22" i="1"/>
  <c r="BK22" i="1"/>
  <c r="BL22" i="1"/>
  <c r="BM22" i="1"/>
  <c r="BN22" i="1"/>
  <c r="N23" i="1"/>
  <c r="AQ23" i="1"/>
  <c r="AR23" i="1"/>
  <c r="AS23" i="1"/>
  <c r="AT23" i="1"/>
  <c r="AW23" i="1"/>
  <c r="AX23" i="1"/>
  <c r="AY23" i="1"/>
  <c r="AZ23" i="1"/>
  <c r="BA23" i="1"/>
  <c r="BB23" i="1"/>
  <c r="BE23" i="1"/>
  <c r="BF23" i="1"/>
  <c r="BG23" i="1"/>
  <c r="BH23" i="1"/>
  <c r="AU23" i="1"/>
  <c r="BK23" i="1"/>
  <c r="BL23" i="1"/>
  <c r="BM23" i="1"/>
  <c r="BN23" i="1"/>
  <c r="N24" i="1"/>
  <c r="AQ24" i="1"/>
  <c r="AR24" i="1"/>
  <c r="AS24" i="1"/>
  <c r="AT24" i="1"/>
  <c r="AU24" i="1"/>
  <c r="AW24" i="1"/>
  <c r="AX24" i="1"/>
  <c r="AY24" i="1"/>
  <c r="AZ24" i="1"/>
  <c r="BA24" i="1"/>
  <c r="BB24" i="1"/>
  <c r="BE24" i="1"/>
  <c r="BF24" i="1"/>
  <c r="BG24" i="1"/>
  <c r="BH24" i="1"/>
  <c r="AV24" i="1"/>
  <c r="BK24" i="1"/>
  <c r="BL24" i="1"/>
  <c r="BM24" i="1"/>
  <c r="BN24" i="1"/>
  <c r="N25" i="1"/>
  <c r="AQ25" i="1"/>
  <c r="AR25" i="1"/>
  <c r="AS25" i="1"/>
  <c r="AT25" i="1"/>
  <c r="AW25" i="1"/>
  <c r="AX25" i="1"/>
  <c r="AY25" i="1"/>
  <c r="AZ25" i="1"/>
  <c r="BA25" i="1"/>
  <c r="BB25" i="1"/>
  <c r="BE25" i="1"/>
  <c r="BF25" i="1"/>
  <c r="BG25" i="1"/>
  <c r="BH25" i="1"/>
  <c r="AU25" i="1"/>
  <c r="BK25" i="1"/>
  <c r="BL25" i="1"/>
  <c r="BM25" i="1"/>
  <c r="BN25" i="1"/>
  <c r="N26" i="1"/>
  <c r="AQ26" i="1"/>
  <c r="AR26" i="1"/>
  <c r="AS26" i="1"/>
  <c r="AT26" i="1"/>
  <c r="AU26" i="1"/>
  <c r="AW26" i="1"/>
  <c r="AX26" i="1"/>
  <c r="AY26" i="1"/>
  <c r="AZ26" i="1"/>
  <c r="BA26" i="1"/>
  <c r="BB26" i="1"/>
  <c r="BE26" i="1"/>
  <c r="BF26" i="1"/>
  <c r="BG26" i="1"/>
  <c r="BH26" i="1"/>
  <c r="AV26" i="1"/>
  <c r="BK26" i="1"/>
  <c r="BL26" i="1"/>
  <c r="BM26" i="1"/>
  <c r="BN26" i="1"/>
  <c r="N27" i="1"/>
  <c r="AQ27" i="1"/>
  <c r="AR27" i="1"/>
  <c r="AS27" i="1"/>
  <c r="AT27" i="1"/>
  <c r="AW27" i="1"/>
  <c r="AX27" i="1"/>
  <c r="AY27" i="1"/>
  <c r="AZ27" i="1"/>
  <c r="BA27" i="1"/>
  <c r="BB27" i="1"/>
  <c r="BE27" i="1"/>
  <c r="BF27" i="1"/>
  <c r="BG27" i="1"/>
  <c r="BH27" i="1"/>
  <c r="AV27" i="1"/>
  <c r="AU27" i="1"/>
  <c r="BK27" i="1"/>
  <c r="BL27" i="1"/>
  <c r="BM27" i="1"/>
  <c r="BN27" i="1"/>
  <c r="N28" i="1"/>
  <c r="AQ28" i="1"/>
  <c r="AR28" i="1"/>
  <c r="AS28" i="1"/>
  <c r="AT28" i="1"/>
  <c r="AW28" i="1"/>
  <c r="AX28" i="1"/>
  <c r="AY28" i="1"/>
  <c r="AZ28" i="1"/>
  <c r="BA28" i="1"/>
  <c r="BB28" i="1"/>
  <c r="BE28" i="1"/>
  <c r="BF28" i="1"/>
  <c r="BG28" i="1"/>
  <c r="BH28" i="1"/>
  <c r="AV28" i="1"/>
  <c r="AU28" i="1"/>
  <c r="BK28" i="1"/>
  <c r="BL28" i="1"/>
  <c r="BM28" i="1"/>
  <c r="BN28" i="1"/>
  <c r="N29" i="1"/>
  <c r="AQ29" i="1"/>
  <c r="AR29" i="1"/>
  <c r="AS29" i="1"/>
  <c r="AT29" i="1"/>
  <c r="AW29" i="1"/>
  <c r="AX29" i="1"/>
  <c r="AY29" i="1"/>
  <c r="AZ29" i="1"/>
  <c r="BA29" i="1"/>
  <c r="BB29" i="1"/>
  <c r="BE29" i="1"/>
  <c r="BF29" i="1"/>
  <c r="BG29" i="1"/>
  <c r="BH29" i="1"/>
  <c r="AV29" i="1"/>
  <c r="AU29" i="1"/>
  <c r="BK29" i="1"/>
  <c r="BL29" i="1"/>
  <c r="BM29" i="1"/>
  <c r="BN29" i="1"/>
  <c r="N30" i="1"/>
  <c r="AQ30" i="1"/>
  <c r="AR30" i="1"/>
  <c r="AS30" i="1"/>
  <c r="AT30" i="1"/>
  <c r="AW30" i="1"/>
  <c r="AX30" i="1"/>
  <c r="AY30" i="1"/>
  <c r="AZ30" i="1"/>
  <c r="BA30" i="1"/>
  <c r="BB30" i="1"/>
  <c r="BE30" i="1"/>
  <c r="BF30" i="1"/>
  <c r="BG30" i="1"/>
  <c r="BH30" i="1"/>
  <c r="AV30" i="1"/>
  <c r="BK30" i="1"/>
  <c r="BL30" i="1"/>
  <c r="BM30" i="1"/>
  <c r="BN30" i="1"/>
  <c r="N31" i="1"/>
  <c r="AQ31" i="1"/>
  <c r="AR31" i="1"/>
  <c r="AS31" i="1"/>
  <c r="AT31" i="1"/>
  <c r="AW31" i="1"/>
  <c r="AX31" i="1"/>
  <c r="AY31" i="1"/>
  <c r="AZ31" i="1"/>
  <c r="BA31" i="1"/>
  <c r="BB31" i="1"/>
  <c r="BE31" i="1"/>
  <c r="BF31" i="1"/>
  <c r="BG31" i="1"/>
  <c r="BH31" i="1"/>
  <c r="AV31" i="1"/>
  <c r="AU31" i="1"/>
  <c r="BK31" i="1"/>
  <c r="BL31" i="1"/>
  <c r="BM31" i="1"/>
  <c r="BN31" i="1"/>
  <c r="N32" i="1"/>
  <c r="AQ32" i="1"/>
  <c r="AR32" i="1"/>
  <c r="AS32" i="1"/>
  <c r="AT32" i="1"/>
  <c r="AW32" i="1"/>
  <c r="AX32" i="1"/>
  <c r="AY32" i="1"/>
  <c r="AZ32" i="1"/>
  <c r="BA32" i="1"/>
  <c r="BB32" i="1"/>
  <c r="BE32" i="1"/>
  <c r="BF32" i="1"/>
  <c r="BG32" i="1"/>
  <c r="BH32" i="1"/>
  <c r="AV32" i="1"/>
  <c r="BK32" i="1"/>
  <c r="BL32" i="1"/>
  <c r="BM32" i="1"/>
  <c r="BN32" i="1"/>
  <c r="N33" i="1"/>
  <c r="AQ33" i="1"/>
  <c r="AR33" i="1"/>
  <c r="AS33" i="1"/>
  <c r="AT33" i="1"/>
  <c r="AW33" i="1"/>
  <c r="AX33" i="1"/>
  <c r="AY33" i="1"/>
  <c r="AZ33" i="1"/>
  <c r="BA33" i="1"/>
  <c r="BB33" i="1"/>
  <c r="BE33" i="1"/>
  <c r="BF33" i="1"/>
  <c r="BG33" i="1"/>
  <c r="BH33" i="1"/>
  <c r="AV33" i="1"/>
  <c r="AU33" i="1"/>
  <c r="BK33" i="1"/>
  <c r="BL33" i="1"/>
  <c r="BM33" i="1"/>
  <c r="BN33" i="1"/>
  <c r="N34" i="1"/>
  <c r="AQ34" i="1"/>
  <c r="AR34" i="1"/>
  <c r="AS34" i="1"/>
  <c r="AT34" i="1"/>
  <c r="AW34" i="1"/>
  <c r="AX34" i="1"/>
  <c r="AY34" i="1"/>
  <c r="AZ34" i="1"/>
  <c r="BA34" i="1"/>
  <c r="BB34" i="1"/>
  <c r="BE34" i="1"/>
  <c r="BF34" i="1"/>
  <c r="BG34" i="1"/>
  <c r="BH34" i="1"/>
  <c r="AV34" i="1"/>
  <c r="BK34" i="1"/>
  <c r="BL34" i="1"/>
  <c r="BM34" i="1"/>
  <c r="BN34" i="1"/>
  <c r="N35" i="1"/>
  <c r="AQ35" i="1"/>
  <c r="AR35" i="1"/>
  <c r="AS35" i="1"/>
  <c r="AT35" i="1"/>
  <c r="AU35" i="1"/>
  <c r="AW35" i="1"/>
  <c r="AX35" i="1"/>
  <c r="AY35" i="1"/>
  <c r="AZ35" i="1"/>
  <c r="BA35" i="1"/>
  <c r="BB35" i="1"/>
  <c r="BE35" i="1"/>
  <c r="BF35" i="1"/>
  <c r="BG35" i="1"/>
  <c r="BH35" i="1"/>
  <c r="BK35" i="1"/>
  <c r="BL35" i="1"/>
  <c r="BM35" i="1"/>
  <c r="BN35" i="1"/>
  <c r="N36" i="1"/>
  <c r="AQ36" i="1"/>
  <c r="AR36" i="1"/>
  <c r="AS36" i="1"/>
  <c r="AT36" i="1"/>
  <c r="AW36" i="1"/>
  <c r="AX36" i="1"/>
  <c r="AY36" i="1"/>
  <c r="AZ36" i="1"/>
  <c r="BA36" i="1"/>
  <c r="BB36" i="1"/>
  <c r="BE36" i="1"/>
  <c r="BF36" i="1"/>
  <c r="BG36" i="1"/>
  <c r="BH36" i="1"/>
  <c r="AV36" i="1"/>
  <c r="AU36" i="1"/>
  <c r="BK36" i="1"/>
  <c r="BL36" i="1"/>
  <c r="BM36" i="1"/>
  <c r="BN36" i="1"/>
  <c r="N37" i="1"/>
  <c r="AQ37" i="1"/>
  <c r="AR37" i="1"/>
  <c r="AS37" i="1"/>
  <c r="AT37" i="1"/>
  <c r="AW37" i="1"/>
  <c r="AX37" i="1"/>
  <c r="AY37" i="1"/>
  <c r="AZ37" i="1"/>
  <c r="BA37" i="1"/>
  <c r="BB37" i="1"/>
  <c r="BE37" i="1"/>
  <c r="BF37" i="1"/>
  <c r="BG37" i="1"/>
  <c r="BH37" i="1"/>
  <c r="AV37" i="1"/>
  <c r="AU37" i="1"/>
  <c r="BK37" i="1"/>
  <c r="BL37" i="1"/>
  <c r="BM37" i="1"/>
  <c r="BN37" i="1"/>
  <c r="N38" i="1"/>
  <c r="AQ38" i="1"/>
  <c r="AR38" i="1"/>
  <c r="AS38" i="1"/>
  <c r="AT38" i="1"/>
  <c r="AW38" i="1"/>
  <c r="AX38" i="1"/>
  <c r="AY38" i="1"/>
  <c r="AZ38" i="1"/>
  <c r="BA38" i="1"/>
  <c r="BB38" i="1"/>
  <c r="BE38" i="1"/>
  <c r="BF38" i="1"/>
  <c r="BG38" i="1"/>
  <c r="BH38" i="1"/>
  <c r="AV38" i="1"/>
  <c r="BK38" i="1"/>
  <c r="BL38" i="1"/>
  <c r="BM38" i="1"/>
  <c r="BN38" i="1"/>
  <c r="N39" i="1"/>
  <c r="AQ39" i="1"/>
  <c r="AR39" i="1"/>
  <c r="AS39" i="1"/>
  <c r="AT39" i="1"/>
  <c r="AW39" i="1"/>
  <c r="AX39" i="1"/>
  <c r="AY39" i="1"/>
  <c r="AZ39" i="1"/>
  <c r="BA39" i="1"/>
  <c r="BB39" i="1"/>
  <c r="BE39" i="1"/>
  <c r="BF39" i="1"/>
  <c r="BG39" i="1"/>
  <c r="BH39" i="1"/>
  <c r="AU39" i="1"/>
  <c r="BK39" i="1"/>
  <c r="BL39" i="1"/>
  <c r="BM39" i="1"/>
  <c r="BN39" i="1"/>
  <c r="N40" i="1"/>
  <c r="AQ40" i="1"/>
  <c r="AR40" i="1"/>
  <c r="AS40" i="1"/>
  <c r="AT40" i="1"/>
  <c r="AW40" i="1"/>
  <c r="AX40" i="1"/>
  <c r="AY40" i="1"/>
  <c r="AZ40" i="1"/>
  <c r="BA40" i="1"/>
  <c r="BB40" i="1"/>
  <c r="BE40" i="1"/>
  <c r="BF40" i="1"/>
  <c r="BG40" i="1"/>
  <c r="BH40" i="1"/>
  <c r="AV40" i="1"/>
  <c r="BK40" i="1"/>
  <c r="BL40" i="1"/>
  <c r="BM40" i="1"/>
  <c r="BN40" i="1"/>
  <c r="N41" i="1"/>
  <c r="AQ41" i="1"/>
  <c r="AR41" i="1"/>
  <c r="AS41" i="1"/>
  <c r="AT41" i="1"/>
  <c r="AW41" i="1"/>
  <c r="AX41" i="1"/>
  <c r="AY41" i="1"/>
  <c r="AZ41" i="1"/>
  <c r="BA41" i="1"/>
  <c r="BB41" i="1"/>
  <c r="BE41" i="1"/>
  <c r="BF41" i="1"/>
  <c r="BG41" i="1"/>
  <c r="BH41" i="1"/>
  <c r="AV41" i="1"/>
  <c r="AU41" i="1"/>
  <c r="BK41" i="1"/>
  <c r="BL41" i="1"/>
  <c r="BM41" i="1"/>
  <c r="BN41" i="1"/>
  <c r="N42" i="1"/>
  <c r="AQ42" i="1"/>
  <c r="AR42" i="1"/>
  <c r="AS42" i="1"/>
  <c r="AT42" i="1"/>
  <c r="AW42" i="1"/>
  <c r="AX42" i="1"/>
  <c r="AY42" i="1"/>
  <c r="AZ42" i="1"/>
  <c r="BA42" i="1"/>
  <c r="BB42" i="1"/>
  <c r="BE42" i="1"/>
  <c r="BF42" i="1"/>
  <c r="BG42" i="1"/>
  <c r="BH42" i="1"/>
  <c r="AV42" i="1"/>
  <c r="AU42" i="1"/>
  <c r="BK42" i="1"/>
  <c r="BL42" i="1"/>
  <c r="BM42" i="1"/>
  <c r="BN42" i="1"/>
  <c r="N43" i="1"/>
  <c r="AQ43" i="1"/>
  <c r="AR43" i="1"/>
  <c r="AS43" i="1"/>
  <c r="AT43" i="1"/>
  <c r="AU43" i="1"/>
  <c r="AW43" i="1"/>
  <c r="AX43" i="1"/>
  <c r="AY43" i="1"/>
  <c r="AZ43" i="1"/>
  <c r="BA43" i="1"/>
  <c r="BB43" i="1"/>
  <c r="BE43" i="1"/>
  <c r="BF43" i="1"/>
  <c r="BG43" i="1"/>
  <c r="BH43" i="1"/>
  <c r="AV43" i="1"/>
  <c r="BK43" i="1"/>
  <c r="BL43" i="1"/>
  <c r="BM43" i="1"/>
  <c r="BN43" i="1"/>
  <c r="N44" i="1"/>
  <c r="AQ44" i="1"/>
  <c r="AR44" i="1"/>
  <c r="AS44" i="1"/>
  <c r="AT44" i="1"/>
  <c r="AW44" i="1"/>
  <c r="AX44" i="1"/>
  <c r="AY44" i="1"/>
  <c r="AZ44" i="1"/>
  <c r="BA44" i="1"/>
  <c r="BB44" i="1"/>
  <c r="BE44" i="1"/>
  <c r="BF44" i="1"/>
  <c r="BG44" i="1"/>
  <c r="BH44" i="1"/>
  <c r="AU44" i="1"/>
  <c r="BK44" i="1"/>
  <c r="BL44" i="1"/>
  <c r="BM44" i="1"/>
  <c r="BN44" i="1"/>
  <c r="N45" i="1"/>
  <c r="AQ45" i="1"/>
  <c r="AR45" i="1"/>
  <c r="AS45" i="1"/>
  <c r="AT45" i="1"/>
  <c r="AU45" i="1"/>
  <c r="AW45" i="1"/>
  <c r="AX45" i="1"/>
  <c r="AY45" i="1"/>
  <c r="AZ45" i="1"/>
  <c r="BA45" i="1"/>
  <c r="BB45" i="1"/>
  <c r="BE45" i="1"/>
  <c r="BF45" i="1"/>
  <c r="BG45" i="1"/>
  <c r="BH45" i="1"/>
  <c r="AV45" i="1"/>
  <c r="BK45" i="1"/>
  <c r="BL45" i="1"/>
  <c r="BM45" i="1"/>
  <c r="BN45" i="1"/>
  <c r="N46" i="1"/>
  <c r="AQ46" i="1"/>
  <c r="AR46" i="1"/>
  <c r="AS46" i="1"/>
  <c r="AT46" i="1"/>
  <c r="AW46" i="1"/>
  <c r="AX46" i="1"/>
  <c r="AY46" i="1"/>
  <c r="AZ46" i="1"/>
  <c r="BA46" i="1"/>
  <c r="BB46" i="1"/>
  <c r="BE46" i="1"/>
  <c r="BF46" i="1"/>
  <c r="BG46" i="1"/>
  <c r="BH46" i="1"/>
  <c r="AV46" i="1"/>
  <c r="AU46" i="1"/>
  <c r="BK46" i="1"/>
  <c r="BL46" i="1"/>
  <c r="BM46" i="1"/>
  <c r="BN46" i="1"/>
  <c r="N47" i="1"/>
  <c r="AQ47" i="1"/>
  <c r="AR47" i="1"/>
  <c r="AS47" i="1"/>
  <c r="AT47" i="1"/>
  <c r="AW47" i="1"/>
  <c r="AX47" i="1"/>
  <c r="AY47" i="1"/>
  <c r="AZ47" i="1"/>
  <c r="BA47" i="1"/>
  <c r="BB47" i="1"/>
  <c r="BE47" i="1"/>
  <c r="BF47" i="1"/>
  <c r="BG47" i="1"/>
  <c r="BH47" i="1"/>
  <c r="AV47" i="1"/>
  <c r="AU47" i="1"/>
  <c r="BK47" i="1"/>
  <c r="BL47" i="1"/>
  <c r="BM47" i="1"/>
  <c r="BN47" i="1"/>
  <c r="N48" i="1"/>
  <c r="AQ48" i="1"/>
  <c r="AR48" i="1"/>
  <c r="AS48" i="1"/>
  <c r="AT48" i="1"/>
  <c r="AU48" i="1"/>
  <c r="AW48" i="1"/>
  <c r="AX48" i="1"/>
  <c r="AY48" i="1"/>
  <c r="AZ48" i="1"/>
  <c r="BA48" i="1"/>
  <c r="BB48" i="1"/>
  <c r="BE48" i="1"/>
  <c r="BF48" i="1"/>
  <c r="BG48" i="1"/>
  <c r="BH48" i="1"/>
  <c r="AV48" i="1"/>
  <c r="BK48" i="1"/>
  <c r="BL48" i="1"/>
  <c r="BM48" i="1"/>
  <c r="BN48" i="1"/>
  <c r="N49" i="1"/>
  <c r="AQ49" i="1"/>
  <c r="AR49" i="1"/>
  <c r="AS49" i="1"/>
  <c r="AT49" i="1"/>
  <c r="AW49" i="1"/>
  <c r="AX49" i="1"/>
  <c r="AY49" i="1"/>
  <c r="AZ49" i="1"/>
  <c r="BA49" i="1"/>
  <c r="BB49" i="1"/>
  <c r="BE49" i="1"/>
  <c r="BF49" i="1"/>
  <c r="BG49" i="1"/>
  <c r="BH49" i="1"/>
  <c r="AV49" i="1"/>
  <c r="AU49" i="1"/>
  <c r="BK49" i="1"/>
  <c r="BL49" i="1"/>
  <c r="BM49" i="1"/>
  <c r="BN49" i="1"/>
  <c r="BE4" i="1"/>
  <c r="AR4" i="1"/>
  <c r="AS4" i="1"/>
  <c r="AT4" i="1"/>
  <c r="AW4" i="1"/>
  <c r="AX4" i="1"/>
  <c r="AY4" i="1"/>
  <c r="AZ4" i="1"/>
  <c r="BA4" i="1"/>
  <c r="BB4" i="1"/>
  <c r="AQ4" i="1"/>
  <c r="BR13" i="1" l="1"/>
  <c r="AA13" i="1" s="1"/>
  <c r="BR36" i="1"/>
  <c r="AA36" i="1" s="1"/>
  <c r="BR34" i="1"/>
  <c r="AJ34" i="1" s="1"/>
  <c r="BR48" i="1"/>
  <c r="AA48" i="1" s="1"/>
  <c r="BR43" i="1"/>
  <c r="AI43" i="1" s="1"/>
  <c r="BR29" i="1"/>
  <c r="AC29" i="1" s="1"/>
  <c r="BR22" i="1"/>
  <c r="AC22" i="1" s="1"/>
  <c r="BR15" i="1"/>
  <c r="AG15" i="1" s="1"/>
  <c r="BR10" i="1"/>
  <c r="AD10" i="1" s="1"/>
  <c r="BR23" i="1"/>
  <c r="AD23" i="1" s="1"/>
  <c r="BR14" i="1"/>
  <c r="AH14" i="1" s="1"/>
  <c r="BR28" i="1"/>
  <c r="AB28" i="1" s="1"/>
  <c r="BR19" i="1"/>
  <c r="BR50" i="1"/>
  <c r="AG50" i="1" s="1"/>
  <c r="BR32" i="1"/>
  <c r="AG32" i="1" s="1"/>
  <c r="AG29" i="1"/>
  <c r="BR27" i="1"/>
  <c r="BR20" i="1"/>
  <c r="AJ20" i="1" s="1"/>
  <c r="BR18" i="1"/>
  <c r="AB18" i="1" s="1"/>
  <c r="BR11" i="1"/>
  <c r="AA11" i="1" s="1"/>
  <c r="BR49" i="1"/>
  <c r="AG49" i="1" s="1"/>
  <c r="BR44" i="1"/>
  <c r="AD44" i="1" s="1"/>
  <c r="BR37" i="1"/>
  <c r="AD37" i="1" s="1"/>
  <c r="BR35" i="1"/>
  <c r="AA35" i="1" s="1"/>
  <c r="BR21" i="1"/>
  <c r="AG21" i="1" s="1"/>
  <c r="BR47" i="1"/>
  <c r="AI47" i="1" s="1"/>
  <c r="BR42" i="1"/>
  <c r="AC42" i="1" s="1"/>
  <c r="BR33" i="1"/>
  <c r="AI33" i="1" s="1"/>
  <c r="BR26" i="1"/>
  <c r="AJ26" i="1" s="1"/>
  <c r="BR12" i="1"/>
  <c r="AJ12" i="1" s="1"/>
  <c r="BR45" i="1"/>
  <c r="AC45" i="1" s="1"/>
  <c r="BR40" i="1"/>
  <c r="AH40" i="1" s="1"/>
  <c r="BR38" i="1"/>
  <c r="BR31" i="1"/>
  <c r="AC31" i="1" s="1"/>
  <c r="BR24" i="1"/>
  <c r="AA24" i="1" s="1"/>
  <c r="BR17" i="1"/>
  <c r="AD17" i="1" s="1"/>
  <c r="BR46" i="1"/>
  <c r="AB46" i="1" s="1"/>
  <c r="BR41" i="1"/>
  <c r="AB41" i="1" s="1"/>
  <c r="BR39" i="1"/>
  <c r="AD39" i="1" s="1"/>
  <c r="BR30" i="1"/>
  <c r="AI30" i="1" s="1"/>
  <c r="BR25" i="1"/>
  <c r="AJ25" i="1" s="1"/>
  <c r="BR16" i="1"/>
  <c r="AH16" i="1" s="1"/>
  <c r="BR9" i="1"/>
  <c r="BR8" i="1"/>
  <c r="AG8" i="1" s="1"/>
  <c r="BQ50" i="1"/>
  <c r="BC48" i="1"/>
  <c r="BQ15" i="1"/>
  <c r="BQ9" i="1"/>
  <c r="BQ35" i="1"/>
  <c r="BQ48" i="1"/>
  <c r="BQ43" i="1"/>
  <c r="BC37" i="1"/>
  <c r="BQ39" i="1"/>
  <c r="BC36" i="1"/>
  <c r="BQ29" i="1"/>
  <c r="BC28" i="1"/>
  <c r="BQ10" i="1"/>
  <c r="BC43" i="1"/>
  <c r="BQ31" i="1"/>
  <c r="BC22" i="1"/>
  <c r="BQ33" i="1"/>
  <c r="BQ27" i="1"/>
  <c r="BC20" i="1"/>
  <c r="BQ5" i="1"/>
  <c r="BR5" i="1" s="1"/>
  <c r="BC45" i="1"/>
  <c r="BQ11" i="1"/>
  <c r="BQ44" i="1"/>
  <c r="BQ13" i="1"/>
  <c r="BQ17" i="1"/>
  <c r="BQ7" i="1"/>
  <c r="BR7" i="1" s="1"/>
  <c r="AC7" i="1" s="1"/>
  <c r="AV50" i="1"/>
  <c r="BC50" i="1" s="1"/>
  <c r="BC47" i="1"/>
  <c r="BC49" i="1"/>
  <c r="AV35" i="1"/>
  <c r="BC35" i="1" s="1"/>
  <c r="BQ25" i="1"/>
  <c r="AV25" i="1"/>
  <c r="BC25" i="1" s="1"/>
  <c r="BQ23" i="1"/>
  <c r="AV23" i="1"/>
  <c r="BC23" i="1" s="1"/>
  <c r="AU18" i="1"/>
  <c r="BC18" i="1" s="1"/>
  <c r="BQ40" i="1"/>
  <c r="AU32" i="1"/>
  <c r="BC32" i="1" s="1"/>
  <c r="BC17" i="1"/>
  <c r="AU8" i="1"/>
  <c r="BC8" i="1" s="1"/>
  <c r="BQ38" i="1"/>
  <c r="BC29" i="1"/>
  <c r="BQ14" i="1"/>
  <c r="BC5" i="1"/>
  <c r="BQ45" i="1"/>
  <c r="AU34" i="1"/>
  <c r="BC34" i="1" s="1"/>
  <c r="BQ30" i="1"/>
  <c r="BC26" i="1"/>
  <c r="BC24" i="1"/>
  <c r="BQ21" i="1"/>
  <c r="AU16" i="1"/>
  <c r="BC16" i="1" s="1"/>
  <c r="BC10" i="1"/>
  <c r="BC42" i="1"/>
  <c r="AV39" i="1"/>
  <c r="BC39" i="1" s="1"/>
  <c r="BC31" i="1"/>
  <c r="BQ18" i="1"/>
  <c r="BC15" i="1"/>
  <c r="BC12" i="1"/>
  <c r="BC7" i="1"/>
  <c r="BC46" i="1"/>
  <c r="AV44" i="1"/>
  <c r="BC44" i="1" s="1"/>
  <c r="BC41" i="1"/>
  <c r="AU40" i="1"/>
  <c r="BC40" i="1" s="1"/>
  <c r="BQ32" i="1"/>
  <c r="BC27" i="1"/>
  <c r="BQ8" i="1"/>
  <c r="BQ46" i="1"/>
  <c r="BQ42" i="1"/>
  <c r="AU38" i="1"/>
  <c r="BC38" i="1" s="1"/>
  <c r="BC33" i="1"/>
  <c r="AU14" i="1"/>
  <c r="BC14" i="1" s="1"/>
  <c r="BC11" i="1"/>
  <c r="BC9" i="1"/>
  <c r="BQ49" i="1"/>
  <c r="BQ47" i="1"/>
  <c r="BQ41" i="1"/>
  <c r="BQ34" i="1"/>
  <c r="AU30" i="1"/>
  <c r="BC30" i="1" s="1"/>
  <c r="BQ19" i="1"/>
  <c r="AV19" i="1"/>
  <c r="BC19" i="1" s="1"/>
  <c r="BQ16" i="1"/>
  <c r="BC13" i="1"/>
  <c r="BQ37" i="1"/>
  <c r="BQ36" i="1"/>
  <c r="BQ26" i="1"/>
  <c r="BQ24" i="1"/>
  <c r="BQ22" i="1"/>
  <c r="AV21" i="1"/>
  <c r="BC21" i="1" s="1"/>
  <c r="BQ28" i="1"/>
  <c r="BQ20" i="1"/>
  <c r="BQ12" i="1"/>
  <c r="AV4" i="1"/>
  <c r="BH4" i="1"/>
  <c r="BG4" i="1"/>
  <c r="BF4" i="1"/>
  <c r="BK4" i="1"/>
  <c r="BL4" i="1"/>
  <c r="BM4" i="1"/>
  <c r="BN4" i="1"/>
  <c r="AA49" i="1" l="1"/>
  <c r="AD36" i="1"/>
  <c r="AC14" i="1"/>
  <c r="AC13" i="1"/>
  <c r="AK13" i="1"/>
  <c r="AI13" i="1"/>
  <c r="AC10" i="1"/>
  <c r="AE13" i="1"/>
  <c r="AB34" i="1"/>
  <c r="AF13" i="1"/>
  <c r="AH13" i="1"/>
  <c r="AL13" i="1"/>
  <c r="AA10" i="1"/>
  <c r="AG25" i="1"/>
  <c r="AB49" i="1"/>
  <c r="AB13" i="1"/>
  <c r="AG13" i="1"/>
  <c r="AA16" i="1"/>
  <c r="AB10" i="1"/>
  <c r="AA47" i="1"/>
  <c r="AJ13" i="1"/>
  <c r="AD13" i="1"/>
  <c r="AC49" i="1"/>
  <c r="AH11" i="1"/>
  <c r="AA20" i="1"/>
  <c r="AC16" i="1"/>
  <c r="AJ42" i="1"/>
  <c r="AD16" i="1"/>
  <c r="AD33" i="1"/>
  <c r="AD18" i="1"/>
  <c r="AA18" i="1"/>
  <c r="AH21" i="1"/>
  <c r="AH17" i="1"/>
  <c r="AC17" i="1"/>
  <c r="AC18" i="1"/>
  <c r="AG48" i="1"/>
  <c r="AC21" i="1"/>
  <c r="AI14" i="1"/>
  <c r="AG17" i="1"/>
  <c r="AH48" i="1"/>
  <c r="AJ14" i="1"/>
  <c r="AG26" i="1"/>
  <c r="AD26" i="1"/>
  <c r="AH25" i="1"/>
  <c r="AG35" i="1"/>
  <c r="AJ32" i="1"/>
  <c r="AI32" i="1"/>
  <c r="AG47" i="1"/>
  <c r="AD32" i="1"/>
  <c r="AC47" i="1"/>
  <c r="AJ47" i="1"/>
  <c r="AI35" i="1"/>
  <c r="AD35" i="1"/>
  <c r="AA34" i="1"/>
  <c r="AA31" i="1"/>
  <c r="AC32" i="1"/>
  <c r="AA32" i="1"/>
  <c r="AH31" i="1"/>
  <c r="AH23" i="1"/>
  <c r="AI44" i="1"/>
  <c r="AJ28" i="1"/>
  <c r="AD46" i="1"/>
  <c r="AH46" i="1"/>
  <c r="AD28" i="1"/>
  <c r="AI28" i="1"/>
  <c r="AD40" i="1"/>
  <c r="AJ15" i="1"/>
  <c r="AD50" i="1"/>
  <c r="AH28" i="1"/>
  <c r="AA28" i="1"/>
  <c r="AH30" i="1"/>
  <c r="AG23" i="1"/>
  <c r="AH15" i="1"/>
  <c r="AD31" i="1"/>
  <c r="AD48" i="1"/>
  <c r="AB36" i="1"/>
  <c r="AJ48" i="1"/>
  <c r="AI36" i="1"/>
  <c r="AA39" i="1"/>
  <c r="AJ10" i="1"/>
  <c r="AG34" i="1"/>
  <c r="AJ18" i="1"/>
  <c r="AJ36" i="1"/>
  <c r="AH44" i="1"/>
  <c r="AC39" i="1"/>
  <c r="AA33" i="1"/>
  <c r="AJ16" i="1"/>
  <c r="AB39" i="1"/>
  <c r="AG18" i="1"/>
  <c r="AB33" i="1"/>
  <c r="AI16" i="1"/>
  <c r="AD25" i="1"/>
  <c r="AG42" i="1"/>
  <c r="AI34" i="1"/>
  <c r="AC25" i="1"/>
  <c r="AC48" i="1"/>
  <c r="AC46" i="1"/>
  <c r="AD42" i="1"/>
  <c r="AA40" i="1"/>
  <c r="AG16" i="1"/>
  <c r="AD34" i="1"/>
  <c r="AG10" i="1"/>
  <c r="AC44" i="1"/>
  <c r="AB42" i="1"/>
  <c r="AG20" i="1"/>
  <c r="AA15" i="1"/>
  <c r="AA43" i="1"/>
  <c r="AI48" i="1"/>
  <c r="AI38" i="1"/>
  <c r="AE38" i="1"/>
  <c r="AD38" i="1"/>
  <c r="AL38" i="1"/>
  <c r="AF38" i="1"/>
  <c r="AK38" i="1"/>
  <c r="AB38" i="1"/>
  <c r="AJ38" i="1"/>
  <c r="AC27" i="1"/>
  <c r="AE27" i="1"/>
  <c r="AK27" i="1"/>
  <c r="AL27" i="1"/>
  <c r="AD27" i="1"/>
  <c r="AF27" i="1"/>
  <c r="AI27" i="1"/>
  <c r="AK22" i="1"/>
  <c r="AE22" i="1"/>
  <c r="AG22" i="1"/>
  <c r="AD22" i="1"/>
  <c r="AL22" i="1"/>
  <c r="AF22" i="1"/>
  <c r="AJ22" i="1"/>
  <c r="AB22" i="1"/>
  <c r="AH27" i="1"/>
  <c r="AI41" i="1"/>
  <c r="AB24" i="1"/>
  <c r="AL24" i="1"/>
  <c r="AK24" i="1"/>
  <c r="AF24" i="1"/>
  <c r="AE24" i="1"/>
  <c r="AC24" i="1"/>
  <c r="AJ24" i="1"/>
  <c r="AH12" i="1"/>
  <c r="AK12" i="1"/>
  <c r="AD12" i="1"/>
  <c r="AL12" i="1"/>
  <c r="AE12" i="1"/>
  <c r="AF12" i="1"/>
  <c r="AC11" i="1"/>
  <c r="AE11" i="1"/>
  <c r="AL11" i="1"/>
  <c r="AD11" i="1"/>
  <c r="AK11" i="1"/>
  <c r="AI11" i="1"/>
  <c r="AF11" i="1"/>
  <c r="AH50" i="1"/>
  <c r="AL50" i="1"/>
  <c r="AF50" i="1"/>
  <c r="AN50" i="1" s="1"/>
  <c r="AK50" i="1"/>
  <c r="AC50" i="1"/>
  <c r="AE50" i="1"/>
  <c r="AI50" i="1"/>
  <c r="AI23" i="1"/>
  <c r="AE23" i="1"/>
  <c r="AB23" i="1"/>
  <c r="AJ23" i="1"/>
  <c r="AK23" i="1"/>
  <c r="AL23" i="1"/>
  <c r="AF23" i="1"/>
  <c r="AB50" i="1"/>
  <c r="AI15" i="1"/>
  <c r="AA22" i="1"/>
  <c r="AI12" i="1"/>
  <c r="AB27" i="1"/>
  <c r="AF31" i="1"/>
  <c r="AK31" i="1"/>
  <c r="AL31" i="1"/>
  <c r="AE31" i="1"/>
  <c r="AC19" i="1"/>
  <c r="AE19" i="1"/>
  <c r="AL19" i="1"/>
  <c r="AF19" i="1"/>
  <c r="AD19" i="1"/>
  <c r="AI19" i="1"/>
  <c r="AA19" i="1"/>
  <c r="AK19" i="1"/>
  <c r="AA23" i="1"/>
  <c r="AB11" i="1"/>
  <c r="AI22" i="1"/>
  <c r="AH38" i="1"/>
  <c r="AA45" i="1"/>
  <c r="AK45" i="1"/>
  <c r="AE45" i="1"/>
  <c r="AJ45" i="1"/>
  <c r="AB45" i="1"/>
  <c r="AF45" i="1"/>
  <c r="AL45" i="1"/>
  <c r="AG45" i="1"/>
  <c r="AD45" i="1"/>
  <c r="AC35" i="1"/>
  <c r="AE35" i="1"/>
  <c r="AL35" i="1"/>
  <c r="AK35" i="1"/>
  <c r="AF35" i="1"/>
  <c r="AH22" i="1"/>
  <c r="AH43" i="1"/>
  <c r="AJ35" i="1"/>
  <c r="AD24" i="1"/>
  <c r="AI10" i="1"/>
  <c r="AG30" i="1"/>
  <c r="AF17" i="1"/>
  <c r="AL17" i="1"/>
  <c r="AI17" i="1"/>
  <c r="AK17" i="1"/>
  <c r="AE17" i="1"/>
  <c r="AA12" i="1"/>
  <c r="AB17" i="1"/>
  <c r="AB19" i="1"/>
  <c r="AA29" i="1"/>
  <c r="AK29" i="1"/>
  <c r="AF29" i="1"/>
  <c r="AN29" i="1" s="1"/>
  <c r="AL29" i="1"/>
  <c r="AD29" i="1"/>
  <c r="AE29" i="1"/>
  <c r="AJ29" i="1"/>
  <c r="AB29" i="1"/>
  <c r="AJ31" i="1"/>
  <c r="AB20" i="1"/>
  <c r="AG31" i="1"/>
  <c r="AB16" i="1"/>
  <c r="AL16" i="1"/>
  <c r="AE16" i="1"/>
  <c r="AK16" i="1"/>
  <c r="AF16" i="1"/>
  <c r="AN16" i="1" s="1"/>
  <c r="AB35" i="1"/>
  <c r="AI46" i="1"/>
  <c r="AA17" i="1"/>
  <c r="AH35" i="1"/>
  <c r="AA50" i="1"/>
  <c r="AJ17" i="1"/>
  <c r="AB31" i="1"/>
  <c r="AF47" i="1"/>
  <c r="AK47" i="1"/>
  <c r="AL47" i="1"/>
  <c r="AE47" i="1"/>
  <c r="AB47" i="1"/>
  <c r="AH47" i="1"/>
  <c r="AA21" i="1"/>
  <c r="AF21" i="1"/>
  <c r="AN21" i="1" s="1"/>
  <c r="AK21" i="1"/>
  <c r="AE21" i="1"/>
  <c r="AJ21" i="1"/>
  <c r="AB21" i="1"/>
  <c r="AL21" i="1"/>
  <c r="AI21" i="1"/>
  <c r="AD47" i="1"/>
  <c r="AG24" i="1"/>
  <c r="AB32" i="1"/>
  <c r="AL32" i="1"/>
  <c r="AK32" i="1"/>
  <c r="AF32" i="1"/>
  <c r="AN32" i="1" s="1"/>
  <c r="AE32" i="1"/>
  <c r="AH32" i="1"/>
  <c r="AG11" i="1"/>
  <c r="AK28" i="1"/>
  <c r="AE28" i="1"/>
  <c r="AF28" i="1"/>
  <c r="AG28" i="1"/>
  <c r="AL28" i="1"/>
  <c r="AC28" i="1"/>
  <c r="AC38" i="1"/>
  <c r="AC12" i="1"/>
  <c r="AH19" i="1"/>
  <c r="AI29" i="1"/>
  <c r="AJ27" i="1"/>
  <c r="AG27" i="1"/>
  <c r="AG38" i="1"/>
  <c r="AD41" i="1"/>
  <c r="AL41" i="1"/>
  <c r="AK41" i="1"/>
  <c r="AE41" i="1"/>
  <c r="AF41" i="1"/>
  <c r="AH41" i="1"/>
  <c r="AA41" i="1"/>
  <c r="AF15" i="1"/>
  <c r="AN15" i="1" s="1"/>
  <c r="AK15" i="1"/>
  <c r="AL15" i="1"/>
  <c r="AE15" i="1"/>
  <c r="AB15" i="1"/>
  <c r="AC15" i="1"/>
  <c r="AD15" i="1"/>
  <c r="AB40" i="1"/>
  <c r="AL40" i="1"/>
  <c r="AF40" i="1"/>
  <c r="AK40" i="1"/>
  <c r="AE40" i="1"/>
  <c r="AJ40" i="1"/>
  <c r="AC40" i="1"/>
  <c r="AH26" i="1"/>
  <c r="AL26" i="1"/>
  <c r="AK26" i="1"/>
  <c r="AE26" i="1"/>
  <c r="AA26" i="1"/>
  <c r="AF26" i="1"/>
  <c r="AI26" i="1"/>
  <c r="AC26" i="1"/>
  <c r="AL20" i="1"/>
  <c r="AK20" i="1"/>
  <c r="AE20" i="1"/>
  <c r="AF20" i="1"/>
  <c r="AH20" i="1"/>
  <c r="AI20" i="1"/>
  <c r="AD20" i="1"/>
  <c r="AG40" i="1"/>
  <c r="AC43" i="1"/>
  <c r="AE43" i="1"/>
  <c r="AL43" i="1"/>
  <c r="AK43" i="1"/>
  <c r="AD43" i="1"/>
  <c r="AF43" i="1"/>
  <c r="AA30" i="1"/>
  <c r="AK30" i="1"/>
  <c r="AF30" i="1"/>
  <c r="AL30" i="1"/>
  <c r="AJ30" i="1"/>
  <c r="AE30" i="1"/>
  <c r="AB43" i="1"/>
  <c r="AK49" i="1"/>
  <c r="AL49" i="1"/>
  <c r="AE49" i="1"/>
  <c r="AH49" i="1"/>
  <c r="AF49" i="1"/>
  <c r="AN49" i="1" s="1"/>
  <c r="AJ49" i="1"/>
  <c r="AJ11" i="1"/>
  <c r="AJ41" i="1"/>
  <c r="AJ50" i="1"/>
  <c r="AH10" i="1"/>
  <c r="AL10" i="1"/>
  <c r="AK10" i="1"/>
  <c r="AF10" i="1"/>
  <c r="AE10" i="1"/>
  <c r="AI24" i="1"/>
  <c r="AJ43" i="1"/>
  <c r="AC30" i="1"/>
  <c r="AG43" i="1"/>
  <c r="AI31" i="1"/>
  <c r="AH42" i="1"/>
  <c r="AL42" i="1"/>
  <c r="AF42" i="1"/>
  <c r="AK42" i="1"/>
  <c r="AI42" i="1"/>
  <c r="AE42" i="1"/>
  <c r="AA42" i="1"/>
  <c r="AI49" i="1"/>
  <c r="AB30" i="1"/>
  <c r="AH24" i="1"/>
  <c r="AG19" i="1"/>
  <c r="AN19" i="1" s="1"/>
  <c r="AD49" i="1"/>
  <c r="AK46" i="1"/>
  <c r="AF46" i="1"/>
  <c r="AA46" i="1"/>
  <c r="AL46" i="1"/>
  <c r="AE46" i="1"/>
  <c r="AG46" i="1"/>
  <c r="AA37" i="1"/>
  <c r="AK37" i="1"/>
  <c r="AF37" i="1"/>
  <c r="AE37" i="1"/>
  <c r="AJ37" i="1"/>
  <c r="AL37" i="1"/>
  <c r="AB37" i="1"/>
  <c r="AC23" i="1"/>
  <c r="AB26" i="1"/>
  <c r="AH37" i="1"/>
  <c r="AG12" i="1"/>
  <c r="AC41" i="1"/>
  <c r="AH34" i="1"/>
  <c r="AL34" i="1"/>
  <c r="AE34" i="1"/>
  <c r="AF34" i="1"/>
  <c r="AK34" i="1"/>
  <c r="AC34" i="1"/>
  <c r="AL25" i="1"/>
  <c r="AE25" i="1"/>
  <c r="AF25" i="1"/>
  <c r="AA25" i="1"/>
  <c r="AK25" i="1"/>
  <c r="AI39" i="1"/>
  <c r="AK39" i="1"/>
  <c r="AL39" i="1"/>
  <c r="AJ39" i="1"/>
  <c r="AF39" i="1"/>
  <c r="AG39" i="1"/>
  <c r="AH39" i="1"/>
  <c r="AE39" i="1"/>
  <c r="AA38" i="1"/>
  <c r="AJ19" i="1"/>
  <c r="AG33" i="1"/>
  <c r="AF33" i="1"/>
  <c r="AH33" i="1"/>
  <c r="AL33" i="1"/>
  <c r="AE33" i="1"/>
  <c r="AJ33" i="1"/>
  <c r="AC33" i="1"/>
  <c r="AK33" i="1"/>
  <c r="AI25" i="1"/>
  <c r="AE44" i="1"/>
  <c r="AF44" i="1"/>
  <c r="AK44" i="1"/>
  <c r="AG44" i="1"/>
  <c r="AA44" i="1"/>
  <c r="AL44" i="1"/>
  <c r="AB44" i="1"/>
  <c r="AJ44" i="1"/>
  <c r="AA27" i="1"/>
  <c r="AH18" i="1"/>
  <c r="AL18" i="1"/>
  <c r="AF18" i="1"/>
  <c r="AE18" i="1"/>
  <c r="AK18" i="1"/>
  <c r="AI18" i="1"/>
  <c r="AB25" i="1"/>
  <c r="AC37" i="1"/>
  <c r="AJ46" i="1"/>
  <c r="AB12" i="1"/>
  <c r="AG41" i="1"/>
  <c r="AA14" i="1"/>
  <c r="AK14" i="1"/>
  <c r="AE14" i="1"/>
  <c r="AF14" i="1"/>
  <c r="AL14" i="1"/>
  <c r="AG14" i="1"/>
  <c r="AB14" i="1"/>
  <c r="AI37" i="1"/>
  <c r="AC20" i="1"/>
  <c r="AD30" i="1"/>
  <c r="AI40" i="1"/>
  <c r="AB48" i="1"/>
  <c r="AL48" i="1"/>
  <c r="AF48" i="1"/>
  <c r="AE48" i="1"/>
  <c r="AK48" i="1"/>
  <c r="AH29" i="1"/>
  <c r="AH45" i="1"/>
  <c r="AG37" i="1"/>
  <c r="AD14" i="1"/>
  <c r="AD21" i="1"/>
  <c r="AH36" i="1"/>
  <c r="AF36" i="1"/>
  <c r="AE36" i="1"/>
  <c r="AC36" i="1"/>
  <c r="AK36" i="1"/>
  <c r="AG36" i="1"/>
  <c r="AL36" i="1"/>
  <c r="AI45" i="1"/>
  <c r="AG9" i="1"/>
  <c r="AL9" i="1"/>
  <c r="AK9" i="1"/>
  <c r="AF9" i="1"/>
  <c r="AE9" i="1"/>
  <c r="AA8" i="1"/>
  <c r="AI8" i="1"/>
  <c r="AB9" i="1"/>
  <c r="AH9" i="1"/>
  <c r="AA9" i="1"/>
  <c r="AI9" i="1"/>
  <c r="AD8" i="1"/>
  <c r="AC9" i="1"/>
  <c r="AC8" i="1"/>
  <c r="AD9" i="1"/>
  <c r="AB8" i="1"/>
  <c r="AL8" i="1"/>
  <c r="AF8" i="1"/>
  <c r="AN8" i="1" s="1"/>
  <c r="AK8" i="1"/>
  <c r="AH8" i="1"/>
  <c r="AE8" i="1"/>
  <c r="AJ9" i="1"/>
  <c r="AJ8" i="1"/>
  <c r="AI7" i="1"/>
  <c r="AB7" i="1"/>
  <c r="AJ7" i="1"/>
  <c r="AG7" i="1"/>
  <c r="AL7" i="1"/>
  <c r="AD7" i="1"/>
  <c r="AH7" i="1"/>
  <c r="AA7" i="1"/>
  <c r="AK7" i="1"/>
  <c r="AH5" i="1"/>
  <c r="AB5" i="1"/>
  <c r="AA5" i="1"/>
  <c r="AI5" i="1"/>
  <c r="AJ5" i="1"/>
  <c r="AC5" i="1"/>
  <c r="AK5" i="1"/>
  <c r="AD5" i="1"/>
  <c r="AL5" i="1"/>
  <c r="AF5" i="1"/>
  <c r="AG5" i="1"/>
  <c r="AE5" i="1"/>
  <c r="BC4" i="1"/>
  <c r="BQ4" i="1"/>
  <c r="BR4" i="1" s="1"/>
  <c r="N4" i="1"/>
  <c r="AN26" i="1" l="1"/>
  <c r="AN42" i="1"/>
  <c r="AO20" i="1"/>
  <c r="AM13" i="1"/>
  <c r="AN13" i="1"/>
  <c r="AN33" i="1"/>
  <c r="AN17" i="1"/>
  <c r="AO32" i="1"/>
  <c r="AO17" i="1"/>
  <c r="AN25" i="1"/>
  <c r="AN48" i="1"/>
  <c r="AO37" i="1"/>
  <c r="AN39" i="1"/>
  <c r="AN35" i="1"/>
  <c r="AN10" i="1"/>
  <c r="AN47" i="1"/>
  <c r="AN12" i="1"/>
  <c r="AM15" i="1"/>
  <c r="AN11" i="1"/>
  <c r="AO12" i="1"/>
  <c r="AN23" i="1"/>
  <c r="AO40" i="1"/>
  <c r="AO16" i="1"/>
  <c r="AO29" i="1"/>
  <c r="AM32" i="1"/>
  <c r="AN43" i="1"/>
  <c r="AN46" i="1"/>
  <c r="AN44" i="1"/>
  <c r="AO38" i="1"/>
  <c r="AM31" i="1"/>
  <c r="AN41" i="1"/>
  <c r="AO39" i="1"/>
  <c r="AO48" i="1"/>
  <c r="AO47" i="1"/>
  <c r="AM36" i="1"/>
  <c r="AM18" i="1"/>
  <c r="AN34" i="1"/>
  <c r="AM43" i="1"/>
  <c r="AN18" i="1"/>
  <c r="AM33" i="1"/>
  <c r="AM10" i="1"/>
  <c r="AN20" i="1"/>
  <c r="AM28" i="1"/>
  <c r="AM47" i="1"/>
  <c r="AM46" i="1"/>
  <c r="AO43" i="1"/>
  <c r="AM40" i="1"/>
  <c r="AN38" i="1"/>
  <c r="AN31" i="1"/>
  <c r="AM27" i="1"/>
  <c r="AO30" i="1"/>
  <c r="AM20" i="1"/>
  <c r="AM48" i="1"/>
  <c r="AN40" i="1"/>
  <c r="AM35" i="1"/>
  <c r="AM11" i="1"/>
  <c r="AN37" i="1"/>
  <c r="AN24" i="1"/>
  <c r="AM16" i="1"/>
  <c r="AM34" i="1"/>
  <c r="AO49" i="1"/>
  <c r="AM26" i="1"/>
  <c r="AM21" i="1"/>
  <c r="AN30" i="1"/>
  <c r="AM23" i="1"/>
  <c r="AM39" i="1"/>
  <c r="AO10" i="1"/>
  <c r="AN14" i="1"/>
  <c r="AM25" i="1"/>
  <c r="AM30" i="1"/>
  <c r="AM50" i="1"/>
  <c r="AM12" i="1"/>
  <c r="AM22" i="1"/>
  <c r="AM24" i="1"/>
  <c r="AM42" i="1"/>
  <c r="AO42" i="1"/>
  <c r="AN36" i="1"/>
  <c r="AM49" i="1"/>
  <c r="AM41" i="1"/>
  <c r="AN28" i="1"/>
  <c r="AM45" i="1"/>
  <c r="AN27" i="1"/>
  <c r="AO34" i="1"/>
  <c r="AM17" i="1"/>
  <c r="AM19" i="1"/>
  <c r="AN45" i="1"/>
  <c r="AM14" i="1"/>
  <c r="AM44" i="1"/>
  <c r="AM38" i="1"/>
  <c r="AM37" i="1"/>
  <c r="AM29" i="1"/>
  <c r="AN22" i="1"/>
  <c r="AM8" i="1"/>
  <c r="AM9" i="1"/>
  <c r="AO8" i="1"/>
  <c r="AN9" i="1"/>
  <c r="AF7" i="1"/>
  <c r="AE7" i="1" s="1"/>
  <c r="AM7" i="1" s="1"/>
  <c r="AN5" i="1"/>
  <c r="AM5" i="1"/>
  <c r="AJ4" i="1"/>
  <c r="AB4" i="1"/>
  <c r="AI4" i="1"/>
  <c r="AA4" i="1"/>
  <c r="AH4" i="1"/>
  <c r="AG4" i="1"/>
  <c r="AE4" i="1"/>
  <c r="AL4" i="1"/>
  <c r="AD4" i="1"/>
  <c r="AK4" i="1"/>
  <c r="AC4" i="1"/>
  <c r="AF4" i="1"/>
  <c r="AO21" i="1"/>
  <c r="AO19" i="1"/>
  <c r="AO33" i="1"/>
  <c r="AO22" i="1"/>
  <c r="AO35" i="1"/>
  <c r="AO36" i="1"/>
  <c r="AO25" i="1"/>
  <c r="AO28" i="1"/>
  <c r="AO27" i="1"/>
  <c r="AO14" i="1"/>
  <c r="AO15" i="1"/>
  <c r="AO44" i="1"/>
  <c r="AO46" i="1"/>
  <c r="AO45" i="1"/>
  <c r="AO11" i="1"/>
  <c r="AO13" i="1"/>
  <c r="AO24" i="1"/>
  <c r="AO50" i="1"/>
  <c r="AO18" i="1"/>
  <c r="AO26" i="1"/>
  <c r="AO23" i="1"/>
  <c r="AO9" i="1"/>
  <c r="AO31" i="1"/>
  <c r="AO41" i="1"/>
  <c r="AO5" i="1"/>
  <c r="AO4" i="1" l="1"/>
  <c r="AN7" i="1"/>
  <c r="AO7" i="1"/>
  <c r="AM4" i="1"/>
  <c r="AN4" i="1"/>
  <c r="BQ6" i="1" l="1"/>
  <c r="BR6" i="1" s="1"/>
  <c r="AV6" i="1"/>
  <c r="BC6" i="1" s="1"/>
  <c r="AC6" i="1" l="1"/>
  <c r="AL6" i="1"/>
  <c r="AD6" i="1"/>
  <c r="AG6" i="1"/>
  <c r="AH6" i="1"/>
  <c r="AA6" i="1"/>
  <c r="AJ6" i="1"/>
  <c r="AB6" i="1"/>
  <c r="AK6" i="1"/>
  <c r="AI6" i="1"/>
  <c r="AF6" i="1" l="1"/>
  <c r="AE6" i="1" s="1"/>
  <c r="AO6" i="1" s="1"/>
  <c r="AM6" i="1" l="1"/>
  <c r="AN6" i="1"/>
</calcChain>
</file>

<file path=xl/sharedStrings.xml><?xml version="1.0" encoding="utf-8"?>
<sst xmlns="http://schemas.openxmlformats.org/spreadsheetml/2006/main" count="383" uniqueCount="225">
  <si>
    <t>Comment</t>
    <phoneticPr fontId="1"/>
  </si>
  <si>
    <t>No.</t>
    <phoneticPr fontId="1"/>
  </si>
  <si>
    <t>SiO2</t>
  </si>
  <si>
    <t>SiO2</t>
    <phoneticPr fontId="1"/>
  </si>
  <si>
    <t>TiO2</t>
  </si>
  <si>
    <t>TiO2</t>
    <phoneticPr fontId="1"/>
  </si>
  <si>
    <t>Al2O3</t>
  </si>
  <si>
    <t>Al2O3</t>
    <phoneticPr fontId="1"/>
  </si>
  <si>
    <t>Cr2O3</t>
  </si>
  <si>
    <t>Cr2O3</t>
    <phoneticPr fontId="1"/>
  </si>
  <si>
    <t>FeO</t>
    <phoneticPr fontId="1"/>
  </si>
  <si>
    <t>FeO*</t>
    <phoneticPr fontId="1"/>
  </si>
  <si>
    <t>MgO</t>
  </si>
  <si>
    <t>MgO</t>
    <phoneticPr fontId="1"/>
  </si>
  <si>
    <t>CaO</t>
  </si>
  <si>
    <t>CaO</t>
    <phoneticPr fontId="1"/>
  </si>
  <si>
    <t>MnO</t>
  </si>
  <si>
    <t>MnO</t>
    <phoneticPr fontId="1"/>
  </si>
  <si>
    <t>NiO</t>
  </si>
  <si>
    <t>NiO</t>
    <phoneticPr fontId="1"/>
  </si>
  <si>
    <t>Na2O</t>
  </si>
  <si>
    <t>Na2O</t>
    <phoneticPr fontId="1"/>
  </si>
  <si>
    <t>K2O</t>
  </si>
  <si>
    <t>K2O</t>
    <phoneticPr fontId="1"/>
  </si>
  <si>
    <t>Total</t>
  </si>
  <si>
    <t>Total</t>
    <phoneticPr fontId="1"/>
  </si>
  <si>
    <t>Fe3+/T-Fe</t>
    <phoneticPr fontId="1"/>
  </si>
  <si>
    <t>Si</t>
    <phoneticPr fontId="1"/>
  </si>
  <si>
    <t>Ti</t>
    <phoneticPr fontId="1"/>
  </si>
  <si>
    <t>wt. %</t>
    <phoneticPr fontId="1"/>
  </si>
  <si>
    <t>cations</t>
    <phoneticPr fontId="1"/>
  </si>
  <si>
    <t>Al</t>
    <phoneticPr fontId="1"/>
  </si>
  <si>
    <t>Cr</t>
    <phoneticPr fontId="1"/>
  </si>
  <si>
    <t>Fe3+</t>
    <phoneticPr fontId="1"/>
  </si>
  <si>
    <t>Fe2+</t>
    <phoneticPr fontId="1"/>
  </si>
  <si>
    <t>Mg</t>
    <phoneticPr fontId="1"/>
  </si>
  <si>
    <t>Ca</t>
    <phoneticPr fontId="1"/>
  </si>
  <si>
    <t>Mn</t>
    <phoneticPr fontId="1"/>
  </si>
  <si>
    <t>Ni</t>
    <phoneticPr fontId="1"/>
  </si>
  <si>
    <t>Na</t>
    <phoneticPr fontId="1"/>
  </si>
  <si>
    <t>K</t>
    <phoneticPr fontId="1"/>
  </si>
  <si>
    <t>- charge</t>
    <phoneticPr fontId="1"/>
  </si>
  <si>
    <t>mol. fraction</t>
    <phoneticPr fontId="1"/>
  </si>
  <si>
    <t>Constant</t>
    <phoneticPr fontId="1"/>
  </si>
  <si>
    <t>Total cation</t>
    <phoneticPr fontId="1"/>
  </si>
  <si>
    <t>Fe2O3</t>
    <phoneticPr fontId="1"/>
  </si>
  <si>
    <t>Fe2O3_calc</t>
    <phoneticPr fontId="1"/>
  </si>
  <si>
    <t>mol. Weight</t>
    <phoneticPr fontId="1"/>
  </si>
  <si>
    <t>Corrected wight</t>
    <phoneticPr fontId="1"/>
  </si>
  <si>
    <t>MODE</t>
    <phoneticPr fontId="1"/>
  </si>
  <si>
    <t>Mg#</t>
    <phoneticPr fontId="1"/>
  </si>
  <si>
    <t>FILL THE GREY CELLS</t>
    <phoneticPr fontId="1"/>
  </si>
  <si>
    <t>total</t>
    <phoneticPr fontId="1"/>
  </si>
  <si>
    <t>OPTION</t>
    <phoneticPr fontId="1"/>
  </si>
  <si>
    <t>value</t>
    <phoneticPr fontId="1"/>
  </si>
  <si>
    <t>cation</t>
    <phoneticPr fontId="1"/>
  </si>
  <si>
    <t>spinel</t>
    <phoneticPr fontId="1"/>
  </si>
  <si>
    <t>Stage_Pos</t>
    <phoneticPr fontId="1"/>
  </si>
  <si>
    <t>X</t>
    <phoneticPr fontId="1"/>
  </si>
  <si>
    <t>Y</t>
    <phoneticPr fontId="1"/>
  </si>
  <si>
    <t>Z</t>
    <phoneticPr fontId="1"/>
  </si>
  <si>
    <t>Distance</t>
    <phoneticPr fontId="1"/>
  </si>
  <si>
    <t>Step</t>
    <phoneticPr fontId="1"/>
  </si>
  <si>
    <t>Comment</t>
  </si>
  <si>
    <t>RAW</t>
  </si>
  <si>
    <t>RAW</t>
    <phoneticPr fontId="1"/>
  </si>
  <si>
    <t>CaO</t>
    <phoneticPr fontId="1"/>
  </si>
  <si>
    <t>fr. CPX GB</t>
    <phoneticPr fontId="1"/>
  </si>
  <si>
    <t>No.</t>
  </si>
  <si>
    <t>offset</t>
    <phoneticPr fontId="1"/>
  </si>
  <si>
    <t>Step</t>
    <phoneticPr fontId="1"/>
  </si>
  <si>
    <t>Al2O3</t>
    <phoneticPr fontId="1"/>
  </si>
  <si>
    <t>Cr2O3</t>
    <phoneticPr fontId="1"/>
  </si>
  <si>
    <t>Al</t>
  </si>
  <si>
    <t>Cr</t>
  </si>
  <si>
    <t>2nd Fluorescence</t>
    <phoneticPr fontId="1"/>
  </si>
  <si>
    <t>Raw data</t>
    <phoneticPr fontId="1"/>
  </si>
  <si>
    <t>Corrected</t>
    <phoneticPr fontId="1"/>
  </si>
  <si>
    <t>D from GB</t>
    <phoneticPr fontId="1"/>
  </si>
  <si>
    <t>CaO wt.%</t>
    <phoneticPr fontId="1"/>
  </si>
  <si>
    <t>D from Ol. Surf.</t>
    <phoneticPr fontId="1"/>
  </si>
  <si>
    <t>Ca profile</t>
    <phoneticPr fontId="1"/>
  </si>
  <si>
    <t>CaO Profile</t>
    <phoneticPr fontId="1"/>
  </si>
  <si>
    <t>Al profile</t>
    <phoneticPr fontId="1"/>
  </si>
  <si>
    <t>Al2O3 Profile</t>
    <phoneticPr fontId="1"/>
  </si>
  <si>
    <t>Cr profile</t>
    <phoneticPr fontId="1"/>
  </si>
  <si>
    <t>Cr2O3 Profile</t>
    <phoneticPr fontId="1"/>
  </si>
  <si>
    <t>Ca g/mol</t>
  </si>
  <si>
    <t>CaO g/mol</t>
  </si>
  <si>
    <t xml:space="preserve">Line 1 IC81-5_CPX-OL_LINE </t>
  </si>
  <si>
    <t xml:space="preserve">Line 2 IC81-5_CPX-OL_LINE </t>
  </si>
  <si>
    <t xml:space="preserve">Line 3 IC81-5_CPX-OL_LINE </t>
  </si>
  <si>
    <t xml:space="preserve">Line 4 IC81-5_CPX-OL_LINE </t>
  </si>
  <si>
    <t xml:space="preserve">Line 5 IC81-5_CPX-OL_LINE </t>
  </si>
  <si>
    <t xml:space="preserve">Line 6 IC81-5_CPX-OL_LINE </t>
  </si>
  <si>
    <t xml:space="preserve">Line 7 IC81-5_CPX-OL_LINE </t>
  </si>
  <si>
    <t xml:space="preserve">Line 8 IC81-5_CPX-OL_LINE </t>
  </si>
  <si>
    <t xml:space="preserve">Line 9 IC81-5_CPX-OL_LINE </t>
  </si>
  <si>
    <t xml:space="preserve">Line 10 IC81-5_CPX-OL_LINE </t>
  </si>
  <si>
    <t xml:space="preserve">Line 11 IC81-5_CPX-OL_LINE </t>
  </si>
  <si>
    <t xml:space="preserve">Line 12 IC81-5_CPX-OL_LINE </t>
  </si>
  <si>
    <t xml:space="preserve">Line 13 IC81-5_CPX-OL_LINE </t>
  </si>
  <si>
    <t xml:space="preserve">Line 14 IC81-5_CPX-OL_LINE </t>
  </si>
  <si>
    <t xml:space="preserve">Line 15 IC81-5_CPX-OL_LINE_CPX-OUT </t>
  </si>
  <si>
    <t xml:space="preserve">Line 16 IC81-5_CPX-OL_LINE </t>
  </si>
  <si>
    <t xml:space="preserve">Line 17 IC81-5_CPX-OL_LINE </t>
  </si>
  <si>
    <t xml:space="preserve">Line 18 IC81-5_CPX-OL_LINE_OL-IN </t>
  </si>
  <si>
    <t xml:space="preserve">Line 19 IC81-5_CPX-OL_LINE </t>
  </si>
  <si>
    <t xml:space="preserve">Line 20 IC81-5_CPX-OL_LINE </t>
  </si>
  <si>
    <t xml:space="preserve">Line 21 IC81-5_CPX-OL_LINE </t>
  </si>
  <si>
    <t xml:space="preserve">Line 22 IC81-5_CPX-OL_LINE </t>
  </si>
  <si>
    <t xml:space="preserve">Line 23 IC81-5_CPX-OL_LINE </t>
  </si>
  <si>
    <t xml:space="preserve">Line 24 IC81-5_CPX-OL_LINE </t>
  </si>
  <si>
    <t xml:space="preserve">Line 25 IC81-5_CPX-OL_LINE </t>
  </si>
  <si>
    <t xml:space="preserve">Line 26 IC81-5_CPX-OL_LINE </t>
  </si>
  <si>
    <t xml:space="preserve">Line 27 IC81-5_CPX-OL_LINE </t>
  </si>
  <si>
    <t xml:space="preserve">Line 28 IC81-5_CPX-OL_LINE </t>
  </si>
  <si>
    <t xml:space="preserve">Line 29 IC81-5_CPX-OL_LINE </t>
  </si>
  <si>
    <t xml:space="preserve">Line 30 IC81-5_CPX-OL_LINE </t>
  </si>
  <si>
    <t xml:space="preserve">Line 31 IC81-5_CPX-OL_LINE </t>
  </si>
  <si>
    <t xml:space="preserve">Line 32 IC81-5_CPX-OL_LINE </t>
  </si>
  <si>
    <t xml:space="preserve">Line 33 IC81-5_CPX-OL_LINE </t>
  </si>
  <si>
    <t xml:space="preserve">Line 34 IC81-5_CPX-OL_LINE </t>
  </si>
  <si>
    <t xml:space="preserve">Line 35 IC81-5_CPX-OL_LINE </t>
  </si>
  <si>
    <t xml:space="preserve">Line 36 IC81-5_CPX-OL_LINE </t>
  </si>
  <si>
    <t xml:space="preserve">Line 37 IC81-5_CPX-OL_LINE </t>
  </si>
  <si>
    <t xml:space="preserve">Line 38 IC81-5_CPX-OL_LINE </t>
  </si>
  <si>
    <t xml:space="preserve">Line 39 IC81-5_CPX-OL_LINE </t>
  </si>
  <si>
    <t xml:space="preserve">Line 40 IC81-5_CPX-OL_LINE </t>
  </si>
  <si>
    <t xml:space="preserve">Line 41 IC81-5_CPX-OL_LINE </t>
  </si>
  <si>
    <t xml:space="preserve">Line 42 IC81-5_CPX-OL_LINE </t>
  </si>
  <si>
    <t xml:space="preserve">Line 43 IC81-5_CPX-OL_LINE </t>
  </si>
  <si>
    <t xml:space="preserve">Line 44 IC81-5_CPX-OL_LINE </t>
  </si>
  <si>
    <t xml:space="preserve">Line 45 IC81-5_CPX-OL_LINE </t>
  </si>
  <si>
    <t xml:space="preserve">Line 46 IC81-5_CPX-OL_LINE </t>
  </si>
  <si>
    <t xml:space="preserve">Line 47 IC81-5_CPX-OL_LINE </t>
  </si>
  <si>
    <t xml:space="preserve">Line 48 IC81-5_CPX-OL_LINE </t>
  </si>
  <si>
    <t xml:space="preserve">Line 49 IC81-5_CPX-OL_LINE </t>
  </si>
  <si>
    <t xml:space="preserve">Line 50 IC81-5_CPX-OL_LINE </t>
  </si>
  <si>
    <t xml:space="preserve">Line 51 IC81-5_CPX-OL_LINE </t>
  </si>
  <si>
    <t xml:space="preserve">Line 52 IC81-5_CPX-OL_LINE </t>
  </si>
  <si>
    <t xml:space="preserve">Line 53 IC81-5_CPX-OL_LINE </t>
  </si>
  <si>
    <t xml:space="preserve">Line 54 IC81-5_CPX-OL_LINE </t>
  </si>
  <si>
    <t xml:space="preserve">Line 55 IC81-5_CPX-OL_LINE </t>
  </si>
  <si>
    <t xml:space="preserve">Line 56 IC81-5_CPX-OL_LINE </t>
  </si>
  <si>
    <t xml:space="preserve">Line 57 IC81-5_CPX-OL_LINE </t>
  </si>
  <si>
    <t xml:space="preserve">Line 58 IC81-5_CPX-OL_LINE </t>
  </si>
  <si>
    <t xml:space="preserve">Line 59 IC81-5_CPX-OL_LINE </t>
  </si>
  <si>
    <t xml:space="preserve">Line 60 IC81-5_CPX-OL_LINE </t>
  </si>
  <si>
    <t xml:space="preserve">Line 61 IC81-5_CPX-OL_LINE </t>
  </si>
  <si>
    <t xml:space="preserve">Line 62 IC81-5_CPX-OL_LINE </t>
  </si>
  <si>
    <t xml:space="preserve">Line 63 IC81-5_CPX-OL_LINE </t>
  </si>
  <si>
    <t xml:space="preserve">Line 64 IC81-5_CPX-OL_LINE </t>
  </si>
  <si>
    <t xml:space="preserve">Line 65 IC81-5_CPX-OL_LINE </t>
  </si>
  <si>
    <t xml:space="preserve">Line 66 IC81-5_CPX-OL_LINE </t>
  </si>
  <si>
    <t xml:space="preserve">Line 67 IC81-5_CPX-OL_LINE </t>
  </si>
  <si>
    <t xml:space="preserve">Line 68 IC81-5_CPX-OL_LINE </t>
  </si>
  <si>
    <t xml:space="preserve">Line 69 IC81-5_CPX-OL_LINE </t>
  </si>
  <si>
    <t xml:space="preserve">Line 70 IC81-5_CPX-OL_LINE </t>
  </si>
  <si>
    <t xml:space="preserve">Line 71 IC81-5_CPX-OL_LINE </t>
  </si>
  <si>
    <t xml:space="preserve">Line 72 IC81-5_CPX-OL_LINE </t>
  </si>
  <si>
    <t xml:space="preserve">Line 73 IC81-5_CPX-OL_LINE </t>
  </si>
  <si>
    <t xml:space="preserve">Line 74 IC81-5_CPX-OL_LINE </t>
  </si>
  <si>
    <t xml:space="preserve">Line 75 IC81-5_CPX-OL_LINE </t>
  </si>
  <si>
    <t xml:space="preserve">Line 76 IC81-5_CPX-OL_LINE </t>
  </si>
  <si>
    <t xml:space="preserve">Line 77 IC81-5_CPX-OL_LINE </t>
  </si>
  <si>
    <t xml:space="preserve">Line 78 IC81-5_CPX-OL_LINE </t>
  </si>
  <si>
    <t xml:space="preserve">Line 79 IC81-5_CPX-OL_LINE </t>
  </si>
  <si>
    <t xml:space="preserve">Line 80 IC81-5_CPX-OL_LINE </t>
  </si>
  <si>
    <t xml:space="preserve">Line 82 IC81-5_CPX-OL_LINE </t>
  </si>
  <si>
    <t xml:space="preserve">Line 84 IC81-5_CPX-OL_LINE </t>
  </si>
  <si>
    <t xml:space="preserve">Line 86 IC81-5_CPX-OL_LINE </t>
  </si>
  <si>
    <t xml:space="preserve">Line 88 IC81-5_CPX-OL_LINE </t>
  </si>
  <si>
    <t xml:space="preserve">Line 90 IC81-5_CPX-OL_LINE </t>
  </si>
  <si>
    <t xml:space="preserve">Line 92 IC81-5_CPX-OL_LINE </t>
  </si>
  <si>
    <t xml:space="preserve">Line 94 IC81-5_CPX-OL_LINE </t>
  </si>
  <si>
    <t xml:space="preserve">Line 96 IC81-5_CPX-OL_LINE </t>
  </si>
  <si>
    <t xml:space="preserve">Line 98 IC81-5_CPX-OL_LINE </t>
  </si>
  <si>
    <t xml:space="preserve">Line 100 IC81-5_CPX-OL_LINE </t>
  </si>
  <si>
    <t xml:space="preserve">Line 103 IC81-5_CPX-OL_LINE </t>
  </si>
  <si>
    <t xml:space="preserve">Line 106 IC81-5_CPX-OL_LINE </t>
  </si>
  <si>
    <t xml:space="preserve">Line 109 IC81-5_CPX-OL_LINE </t>
  </si>
  <si>
    <t xml:space="preserve">Line 112 IC81-5_CPX-OL_LINE </t>
  </si>
  <si>
    <t xml:space="preserve">Line 115 IC81-5_CPX-OL_LINE </t>
  </si>
  <si>
    <t xml:space="preserve">Line 118 IC81-5_CPX-OL_LINE </t>
  </si>
  <si>
    <t xml:space="preserve">Line 121 IC81-5_CPX-OL_LINE </t>
  </si>
  <si>
    <t xml:space="preserve">Line 124 IC81-5_CPX-OL_LINE </t>
  </si>
  <si>
    <t xml:space="preserve">Line 127 IC81-5_CPX-OL_LINE </t>
  </si>
  <si>
    <t xml:space="preserve">Line 129 IC81-5_CPX-OL_LINE </t>
  </si>
  <si>
    <t xml:space="preserve">Line 135 IC81-5_CPX-OL_LINE </t>
  </si>
  <si>
    <t xml:space="preserve">Line 137 IC81-5_CPX-OL_LINE </t>
  </si>
  <si>
    <t xml:space="preserve">Line 139 IC81-5_CPX-OL_LINE </t>
  </si>
  <si>
    <t xml:space="preserve">Line 142 IC81-5_CPX-OL_LINE </t>
  </si>
  <si>
    <t xml:space="preserve">Line 145 IC81-5_CPX-OL_LINE </t>
  </si>
  <si>
    <t xml:space="preserve">Line 148 IC81-5_CPX-OL_LINE </t>
  </si>
  <si>
    <t xml:space="preserve">Line 151 IC81-5_CPX-OL_LINE </t>
  </si>
  <si>
    <t xml:space="preserve">Line 155 IC81-5_CPX-OL_LINE </t>
  </si>
  <si>
    <t xml:space="preserve">Line 159 IC81-5_CPX-OL_LINE </t>
  </si>
  <si>
    <t xml:space="preserve">Line 163 IC81-5_CPX-OL_LINE </t>
  </si>
  <si>
    <t xml:space="preserve">Line 167 IC81-5_CPX-OL_LINE </t>
  </si>
  <si>
    <t xml:space="preserve">Line 171 IC81-5_CPX-OL_LINE </t>
  </si>
  <si>
    <t xml:space="preserve">Line 175 IC81-5_CPX-OL_LINE </t>
  </si>
  <si>
    <t xml:space="preserve">Line 179 IC81-5_CPX-OL_LINE </t>
  </si>
  <si>
    <t xml:space="preserve">Line 183 IC81-5_CPX-OL_LINE </t>
  </si>
  <si>
    <t xml:space="preserve">Line 187 IC81-5_CPX-OL_LINE </t>
  </si>
  <si>
    <t xml:space="preserve">Line 189 IC81-5_CPX-OL_LINE </t>
  </si>
  <si>
    <t xml:space="preserve">Line 195 IC81-5_CPX-OL_LINE </t>
  </si>
  <si>
    <t xml:space="preserve">Line 199 IC81-5_CPX-OL_LINE </t>
  </si>
  <si>
    <t xml:space="preserve">Line 202 IC81-5_CPX-OL_LINE </t>
  </si>
  <si>
    <t xml:space="preserve">Line 209 IC81-5_CPX-OL_LINE </t>
  </si>
  <si>
    <t xml:space="preserve">Line 214 IC81-5_CPX-OL_LINE </t>
  </si>
  <si>
    <t xml:space="preserve">Line 219 IC81-5_CPX-OL_LINE </t>
  </si>
  <si>
    <t xml:space="preserve">Line 223 IC81-5_CPX-OL_LINE </t>
  </si>
  <si>
    <t xml:space="preserve">Line 229 IC81-5_CPX-OL_LINE </t>
  </si>
  <si>
    <t xml:space="preserve">Line 235 IC81-5_CPX-OL_LINE </t>
  </si>
  <si>
    <t xml:space="preserve">Line 239 IC81-5_CPX-OL_LINE </t>
  </si>
  <si>
    <t xml:space="preserve">Line 244 IC81-5_CPX-OL_LINE </t>
  </si>
  <si>
    <t xml:space="preserve">Line 249 IC81-5_CPX-OL_LINE </t>
  </si>
  <si>
    <t xml:space="preserve">Line 259 IC81-5_CPX-OL_LINE </t>
  </si>
  <si>
    <t xml:space="preserve">Line 274 IC81-5_CPX-OL_LINE </t>
  </si>
  <si>
    <t xml:space="preserve">Line 284 IC81-5_CPX-OL_LINE </t>
  </si>
  <si>
    <t xml:space="preserve">Line 292 IC81-5_CPX-OL_LINE </t>
  </si>
  <si>
    <t xml:space="preserve">Line 294 IC81-5_CPX-OL_LINE </t>
  </si>
  <si>
    <t xml:space="preserve">Line 304 IC81-5_CPX-OL_LINE </t>
  </si>
  <si>
    <t xml:space="preserve">Line 313 IC81-5_CPX-OL_LINE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</si>
</sst>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"/>
    <numFmt numFmtId="177" formatCode="0.000_ "/>
  </numFmts>
  <fonts count="2">
    <font>
      <sz val="11"/>
      <color theme="1"/>
      <name val="宋体"/>
      <family val="2"/>
      <scheme val="minor"/>
    </font>
    <font>
      <sz val="6"/>
      <name val="宋体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9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2" borderId="0" xfId="0" applyFill="1"/>
    <xf numFmtId="0" fontId="0" fillId="0" borderId="1" xfId="0" applyBorder="1"/>
    <xf numFmtId="0" fontId="0" fillId="2" borderId="1" xfId="0" applyFill="1" applyBorder="1"/>
    <xf numFmtId="0" fontId="0" fillId="2" borderId="0" xfId="0" applyFill="1" applyAlignment="1">
      <alignment horizontal="center"/>
    </xf>
    <xf numFmtId="0" fontId="0" fillId="0" borderId="1" xfId="0" quotePrefix="1" applyBorder="1"/>
    <xf numFmtId="0" fontId="0" fillId="2" borderId="1" xfId="0" quotePrefix="1" applyFill="1" applyBorder="1"/>
    <xf numFmtId="0" fontId="0" fillId="2" borderId="0" xfId="0" applyFill="1" applyAlignment="1">
      <alignment vertical="center"/>
    </xf>
    <xf numFmtId="176" fontId="0" fillId="0" borderId="0" xfId="0" applyNumberFormat="1"/>
    <xf numFmtId="0" fontId="0" fillId="3" borderId="0" xfId="0" applyFill="1"/>
    <xf numFmtId="0" fontId="0" fillId="3" borderId="1" xfId="0" applyFill="1" applyBorder="1"/>
    <xf numFmtId="176" fontId="0" fillId="3" borderId="0" xfId="0" applyNumberFormat="1" applyFill="1"/>
    <xf numFmtId="2" fontId="0" fillId="2" borderId="0" xfId="0" applyNumberFormat="1" applyFill="1" applyAlignment="1">
      <alignment horizontal="center"/>
    </xf>
    <xf numFmtId="177" fontId="0" fillId="0" borderId="0" xfId="0" applyNumberFormat="1"/>
    <xf numFmtId="0" fontId="0" fillId="2" borderId="2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0" borderId="0" xfId="0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76" fontId="0" fillId="3" borderId="1" xfId="0" applyNumberFormat="1" applyFill="1" applyBorder="1"/>
    <xf numFmtId="176" fontId="0" fillId="0" borderId="1" xfId="0" applyNumberFormat="1" applyBorder="1"/>
    <xf numFmtId="0" fontId="0" fillId="0" borderId="7" xfId="0" applyBorder="1"/>
    <xf numFmtId="0" fontId="0" fillId="0" borderId="5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2" fontId="0" fillId="0" borderId="6" xfId="0" applyNumberFormat="1" applyBorder="1"/>
    <xf numFmtId="2" fontId="0" fillId="0" borderId="8" xfId="0" applyNumberFormat="1" applyBorder="1"/>
    <xf numFmtId="0" fontId="0" fillId="2" borderId="0" xfId="0" applyFill="1" applyAlignment="1">
      <alignment horizontal="center"/>
    </xf>
    <xf numFmtId="0" fontId="0" fillId="4" borderId="3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 sz="1800" b="1" i="0" baseline="0">
                <a:effectLst/>
              </a:rPr>
              <a:t>CPX-OL OL profile (HK1502)</a:t>
            </a:r>
            <a:endParaRPr lang="ja-JP" altLang="ja-JP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Plot!$B$1</c:f>
              <c:strCache>
                <c:ptCount val="1"/>
                <c:pt idx="0">
                  <c:v>2nd Fluorescence</c:v>
                </c:pt>
              </c:strCache>
            </c:strRef>
          </c:tx>
          <c:spPr>
            <a:ln w="12700"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Plot!$B$3:$B$157</c:f>
              <c:numCache>
                <c:formatCode>General</c:formatCode>
                <c:ptCount val="15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</c:numCache>
            </c:numRef>
          </c:xVal>
          <c:yVal>
            <c:numRef>
              <c:f>Plot!$C$3:$C$157</c:f>
              <c:numCache>
                <c:formatCode>General</c:formatCode>
                <c:ptCount val="155"/>
                <c:pt idx="0">
                  <c:v>9.9100202914317065E-2</c:v>
                </c:pt>
                <c:pt idx="1">
                  <c:v>7.4598697065721836E-2</c:v>
                </c:pt>
                <c:pt idx="2">
                  <c:v>5.9302571091371811E-2</c:v>
                </c:pt>
                <c:pt idx="3">
                  <c:v>4.866160529966565E-2</c:v>
                </c:pt>
                <c:pt idx="4">
                  <c:v>4.0806459743500167E-2</c:v>
                </c:pt>
                <c:pt idx="5">
                  <c:v>3.477727873147362E-2</c:v>
                </c:pt>
                <c:pt idx="6">
                  <c:v>3.0017178057787312E-2</c:v>
                </c:pt>
                <c:pt idx="7">
                  <c:v>2.6177755292180246E-2</c:v>
                </c:pt>
                <c:pt idx="8">
                  <c:v>2.3026742147811762E-2</c:v>
                </c:pt>
                <c:pt idx="9">
                  <c:v>2.0404629078297317E-2</c:v>
                </c:pt>
                <c:pt idx="10">
                  <c:v>1.8195281940216575E-2</c:v>
                </c:pt>
                <c:pt idx="11">
                  <c:v>1.6316147547282799E-2</c:v>
                </c:pt>
                <c:pt idx="12">
                  <c:v>1.4704261604870499E-2</c:v>
                </c:pt>
                <c:pt idx="13">
                  <c:v>1.3309252677279303E-2</c:v>
                </c:pt>
                <c:pt idx="14">
                  <c:v>1.2094741394281152E-2</c:v>
                </c:pt>
                <c:pt idx="15">
                  <c:v>1.1029945211836917E-2</c:v>
                </c:pt>
                <c:pt idx="16">
                  <c:v>1.0092476825190875E-2</c:v>
                </c:pt>
                <c:pt idx="17">
                  <c:v>9.2627473426817684E-3</c:v>
                </c:pt>
                <c:pt idx="18">
                  <c:v>8.5239662857428001E-3</c:v>
                </c:pt>
                <c:pt idx="19">
                  <c:v>7.8649400019961072E-3</c:v>
                </c:pt>
                <c:pt idx="20">
                  <c:v>7.274474839063824E-3</c:v>
                </c:pt>
                <c:pt idx="21">
                  <c:v>6.742776351115325E-3</c:v>
                </c:pt>
                <c:pt idx="22">
                  <c:v>6.2628485054144409E-3</c:v>
                </c:pt>
                <c:pt idx="23">
                  <c:v>5.8276952692250111E-3</c:v>
                </c:pt>
                <c:pt idx="24">
                  <c:v>5.4331190229053349E-3</c:v>
                </c:pt>
                <c:pt idx="25">
                  <c:v>5.0749221468137122E-3</c:v>
                </c:pt>
                <c:pt idx="26">
                  <c:v>4.7475078147612157E-3</c:v>
                </c:pt>
                <c:pt idx="27">
                  <c:v>4.4480776136533754E-3</c:v>
                </c:pt>
                <c:pt idx="28">
                  <c:v>4.1724339238484948E-3</c:v>
                </c:pt>
                <c:pt idx="29">
                  <c:v>3.9205767453465738E-3</c:v>
                </c:pt>
                <c:pt idx="30">
                  <c:v>3.6883084585059133E-3</c:v>
                </c:pt>
                <c:pt idx="31">
                  <c:v>3.47422985677928E-3</c:v>
                </c:pt>
                <c:pt idx="32">
                  <c:v>3.2769417336194415E-3</c:v>
                </c:pt>
                <c:pt idx="33">
                  <c:v>3.0936456759319319E-3</c:v>
                </c:pt>
                <c:pt idx="34">
                  <c:v>2.9243416837167521E-3</c:v>
                </c:pt>
                <c:pt idx="35">
                  <c:v>2.7676305504266679E-3</c:v>
                </c:pt>
                <c:pt idx="36">
                  <c:v>2.6221130695144469E-3</c:v>
                </c:pt>
                <c:pt idx="37">
                  <c:v>2.4849908278856228E-3</c:v>
                </c:pt>
                <c:pt idx="38">
                  <c:v>2.3590622386346623E-3</c:v>
                </c:pt>
                <c:pt idx="39">
                  <c:v>2.2401296821198662E-3</c:v>
                </c:pt>
                <c:pt idx="40">
                  <c:v>2.1309915714357E-3</c:v>
                </c:pt>
                <c:pt idx="41">
                  <c:v>2.0274502869404658E-3</c:v>
                </c:pt>
                <c:pt idx="42">
                  <c:v>1.9309050351813961E-3</c:v>
                </c:pt>
                <c:pt idx="43">
                  <c:v>1.8399566096112578E-3</c:v>
                </c:pt>
                <c:pt idx="44">
                  <c:v>1.754605010230051E-3</c:v>
                </c:pt>
                <c:pt idx="45">
                  <c:v>1.674850237037776E-3</c:v>
                </c:pt>
                <c:pt idx="46">
                  <c:v>1.6006922900344326E-3</c:v>
                </c:pt>
                <c:pt idx="47">
                  <c:v>1.529332756125555E-3</c:v>
                </c:pt>
                <c:pt idx="48">
                  <c:v>1.4635700484056089E-3</c:v>
                </c:pt>
                <c:pt idx="49">
                  <c:v>1.4006057537801285E-3</c:v>
                </c:pt>
                <c:pt idx="50">
                  <c:v>1.3418390787963469E-3</c:v>
                </c:pt>
                <c:pt idx="51">
                  <c:v>1.2858708169070311E-3</c:v>
                </c:pt>
                <c:pt idx="52">
                  <c:v>1.2327009681121809E-3</c:v>
                </c:pt>
                <c:pt idx="53">
                  <c:v>1.1823295324117969E-3</c:v>
                </c:pt>
                <c:pt idx="54">
                  <c:v>1.1361557163531114E-3</c:v>
                </c:pt>
                <c:pt idx="55">
                  <c:v>1.0913811068416586E-3</c:v>
                </c:pt>
                <c:pt idx="56">
                  <c:v>1.0494049104246717E-3</c:v>
                </c:pt>
                <c:pt idx="57">
                  <c:v>1.0088279205549178E-3</c:v>
                </c:pt>
                <c:pt idx="58">
                  <c:v>9.7104934377962953E-4</c:v>
                </c:pt>
                <c:pt idx="59">
                  <c:v>9.3466997355157416E-4</c:v>
                </c:pt>
                <c:pt idx="60">
                  <c:v>8.9968980987075191E-4</c:v>
                </c:pt>
                <c:pt idx="61">
                  <c:v>8.6750805928439523E-4</c:v>
                </c:pt>
                <c:pt idx="62">
                  <c:v>8.3672551524527166E-4</c:v>
                </c:pt>
                <c:pt idx="63">
                  <c:v>8.0594297120614798E-4</c:v>
                </c:pt>
                <c:pt idx="64">
                  <c:v>7.7795884026148998E-4</c:v>
                </c:pt>
                <c:pt idx="65">
                  <c:v>7.5137391586406498E-4</c:v>
                </c:pt>
                <c:pt idx="66">
                  <c:v>7.2618819801387288E-4</c:v>
                </c:pt>
                <c:pt idx="67">
                  <c:v>7.0100248016368078E-4</c:v>
                </c:pt>
                <c:pt idx="68">
                  <c:v>6.7861517540795447E-4</c:v>
                </c:pt>
                <c:pt idx="69">
                  <c:v>6.5622787065222805E-4</c:v>
                </c:pt>
                <c:pt idx="70">
                  <c:v>6.3384056589650174E-4</c:v>
                </c:pt>
                <c:pt idx="71">
                  <c:v>6.1425167423524111E-4</c:v>
                </c:pt>
                <c:pt idx="72">
                  <c:v>5.9466278257398059E-4</c:v>
                </c:pt>
                <c:pt idx="73">
                  <c:v>5.7647309745995296E-4</c:v>
                </c:pt>
                <c:pt idx="74">
                  <c:v>5.5828341234592544E-4</c:v>
                </c:pt>
                <c:pt idx="75">
                  <c:v>5.414929337791306E-4</c:v>
                </c:pt>
                <c:pt idx="76">
                  <c:v>5.2470245521233586E-4</c:v>
                </c:pt>
                <c:pt idx="77">
                  <c:v>5.0931118319277402E-4</c:v>
                </c:pt>
                <c:pt idx="78">
                  <c:v>4.9391991117321218E-4</c:v>
                </c:pt>
                <c:pt idx="79">
                  <c:v>4.7992784570088318E-4</c:v>
                </c:pt>
                <c:pt idx="80">
                  <c:v>4.6593578022855429E-4</c:v>
                </c:pt>
                <c:pt idx="81">
                  <c:v>4.519437147562253E-4</c:v>
                </c:pt>
                <c:pt idx="82">
                  <c:v>4.3935085583112925E-4</c:v>
                </c:pt>
                <c:pt idx="83">
                  <c:v>4.2675799690603319E-4</c:v>
                </c:pt>
                <c:pt idx="84">
                  <c:v>4.1556434452817004E-4</c:v>
                </c:pt>
                <c:pt idx="85">
                  <c:v>4.0297148560307399E-4</c:v>
                </c:pt>
                <c:pt idx="86">
                  <c:v>3.9317703977244373E-4</c:v>
                </c:pt>
                <c:pt idx="87">
                  <c:v>3.8198338739458057E-4</c:v>
                </c:pt>
                <c:pt idx="88">
                  <c:v>3.7218894156395031E-4</c:v>
                </c:pt>
                <c:pt idx="89">
                  <c:v>3.6239449573331999E-4</c:v>
                </c:pt>
                <c:pt idx="90">
                  <c:v>3.5260004990268973E-4</c:v>
                </c:pt>
                <c:pt idx="91">
                  <c:v>3.4280560407205942E-4</c:v>
                </c:pt>
                <c:pt idx="92">
                  <c:v>3.3441036478866211E-4</c:v>
                </c:pt>
                <c:pt idx="93">
                  <c:v>3.2601512550526468E-4</c:v>
                </c:pt>
                <c:pt idx="94">
                  <c:v>3.1761988622186732E-4</c:v>
                </c:pt>
                <c:pt idx="95">
                  <c:v>3.1062385348570284E-4</c:v>
                </c:pt>
                <c:pt idx="96">
                  <c:v>3.0222861420230542E-4</c:v>
                </c:pt>
                <c:pt idx="97">
                  <c:v>2.9523258146614101E-4</c:v>
                </c:pt>
                <c:pt idx="98">
                  <c:v>2.8823654872997648E-4</c:v>
                </c:pt>
                <c:pt idx="99">
                  <c:v>2.8124051599381201E-4</c:v>
                </c:pt>
                <c:pt idx="100">
                  <c:v>2.7424448325764759E-4</c:v>
                </c:pt>
                <c:pt idx="101">
                  <c:v>2.6724845052148312E-4</c:v>
                </c:pt>
                <c:pt idx="102">
                  <c:v>2.6165162433255148E-4</c:v>
                </c:pt>
                <c:pt idx="103">
                  <c:v>2.5605479814361991E-4</c:v>
                </c:pt>
                <c:pt idx="104">
                  <c:v>2.4905876540745543E-4</c:v>
                </c:pt>
                <c:pt idx="105">
                  <c:v>2.4346193921852388E-4</c:v>
                </c:pt>
                <c:pt idx="106">
                  <c:v>2.3786511302959228E-4</c:v>
                </c:pt>
                <c:pt idx="107">
                  <c:v>2.3366749338789354E-4</c:v>
                </c:pt>
                <c:pt idx="108">
                  <c:v>2.2807066719896199E-4</c:v>
                </c:pt>
                <c:pt idx="109">
                  <c:v>2.2247384101003041E-4</c:v>
                </c:pt>
                <c:pt idx="110">
                  <c:v>2.1827622136833173E-4</c:v>
                </c:pt>
                <c:pt idx="111">
                  <c:v>2.1407860172663304E-4</c:v>
                </c:pt>
                <c:pt idx="112">
                  <c:v>2.0848177553770144E-4</c:v>
                </c:pt>
                <c:pt idx="113">
                  <c:v>2.0428415589600276E-4</c:v>
                </c:pt>
                <c:pt idx="114">
                  <c:v>2.0008653625430407E-4</c:v>
                </c:pt>
                <c:pt idx="115">
                  <c:v>1.9588891661260536E-4</c:v>
                </c:pt>
                <c:pt idx="116">
                  <c:v>1.9169129697090671E-4</c:v>
                </c:pt>
                <c:pt idx="117">
                  <c:v>1.8749367732920802E-4</c:v>
                </c:pt>
                <c:pt idx="118">
                  <c:v>1.8469526423474223E-4</c:v>
                </c:pt>
                <c:pt idx="119">
                  <c:v>1.8049764459304352E-4</c:v>
                </c:pt>
                <c:pt idx="120">
                  <c:v>1.7630002495134487E-4</c:v>
                </c:pt>
                <c:pt idx="121">
                  <c:v>1.7350161185687908E-4</c:v>
                </c:pt>
                <c:pt idx="122">
                  <c:v>1.6930399221518039E-4</c:v>
                </c:pt>
                <c:pt idx="123">
                  <c:v>1.6650557912071458E-4</c:v>
                </c:pt>
                <c:pt idx="124">
                  <c:v>1.6370716602624879E-4</c:v>
                </c:pt>
                <c:pt idx="125">
                  <c:v>1.5950954638455011E-4</c:v>
                </c:pt>
                <c:pt idx="126">
                  <c:v>1.5671113329008432E-4</c:v>
                </c:pt>
                <c:pt idx="127">
                  <c:v>1.5391272019561853E-4</c:v>
                </c:pt>
                <c:pt idx="128">
                  <c:v>1.5111430710115271E-4</c:v>
                </c:pt>
                <c:pt idx="129">
                  <c:v>1.4831589400668695E-4</c:v>
                </c:pt>
                <c:pt idx="130">
                  <c:v>1.4551748091222116E-4</c:v>
                </c:pt>
                <c:pt idx="131">
                  <c:v>1.4271906781775535E-4</c:v>
                </c:pt>
                <c:pt idx="132">
                  <c:v>1.3992065472328958E-4</c:v>
                </c:pt>
                <c:pt idx="133">
                  <c:v>1.3712224162882379E-4</c:v>
                </c:pt>
                <c:pt idx="134">
                  <c:v>1.3432382853435798E-4</c:v>
                </c:pt>
                <c:pt idx="135">
                  <c:v>1.3292462198712511E-4</c:v>
                </c:pt>
                <c:pt idx="136">
                  <c:v>1.3012620889265929E-4</c:v>
                </c:pt>
                <c:pt idx="137">
                  <c:v>1.2732779579819351E-4</c:v>
                </c:pt>
                <c:pt idx="138">
                  <c:v>1.2592858925096061E-4</c:v>
                </c:pt>
                <c:pt idx="139">
                  <c:v>1.2313017615649482E-4</c:v>
                </c:pt>
                <c:pt idx="140">
                  <c:v>1.2033176306202902E-4</c:v>
                </c:pt>
                <c:pt idx="141">
                  <c:v>1.1893255651479614E-4</c:v>
                </c:pt>
                <c:pt idx="142">
                  <c:v>1.1613414342033034E-4</c:v>
                </c:pt>
                <c:pt idx="143">
                  <c:v>1.1473493687309746E-4</c:v>
                </c:pt>
                <c:pt idx="144">
                  <c:v>1.1333573032586455E-4</c:v>
                </c:pt>
                <c:pt idx="145">
                  <c:v>1.1053731723139874E-4</c:v>
                </c:pt>
                <c:pt idx="146">
                  <c:v>1.0913811068416586E-4</c:v>
                </c:pt>
                <c:pt idx="147">
                  <c:v>1.0633969758970008E-4</c:v>
                </c:pt>
                <c:pt idx="148">
                  <c:v>1.0494049104246717E-4</c:v>
                </c:pt>
                <c:pt idx="149">
                  <c:v>1.0354128449523429E-4</c:v>
                </c:pt>
                <c:pt idx="150">
                  <c:v>1.0214207794800138E-4</c:v>
                </c:pt>
                <c:pt idx="151">
                  <c:v>9.9343664853535603E-5</c:v>
                </c:pt>
                <c:pt idx="152">
                  <c:v>9.7944458306302681E-5</c:v>
                </c:pt>
                <c:pt idx="153">
                  <c:v>9.65452517590698E-5</c:v>
                </c:pt>
                <c:pt idx="154">
                  <c:v>9.5146045211836906E-5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09-47E2-B62F-DA83ABD2A7D5}"/>
            </c:ext>
          </c:extLst>
        </c:ser>
        <c:ser>
          <c:idx val="1"/>
          <c:order val="1"/>
          <c:tx>
            <c:strRef>
              <c:f>Plot!$E$1</c:f>
              <c:strCache>
                <c:ptCount val="1"/>
                <c:pt idx="0">
                  <c:v>Raw data</c:v>
                </c:pt>
              </c:strCache>
            </c:strRef>
          </c:tx>
          <c:marker>
            <c:symbol val="none"/>
          </c:marker>
          <c:xVal>
            <c:numRef>
              <c:f>Plot!$E$3:$E$90</c:f>
              <c:numCache>
                <c:formatCode>General</c:formatCode>
                <c:ptCount val="88"/>
                <c:pt idx="0">
                  <c:v>6.6224174948693468</c:v>
                </c:pt>
                <c:pt idx="1">
                  <c:v>8.8584854723774296</c:v>
                </c:pt>
                <c:pt idx="2">
                  <c:v>10.272699034744717</c:v>
                </c:pt>
                <c:pt idx="3">
                  <c:v>13.101126159496875</c:v>
                </c:pt>
                <c:pt idx="4">
                  <c:v>14.515339721864162</c:v>
                </c:pt>
                <c:pt idx="5">
                  <c:v>17.343766846616322</c:v>
                </c:pt>
                <c:pt idx="6">
                  <c:v>19.579834824112488</c:v>
                </c:pt>
                <c:pt idx="7">
                  <c:v>20.994048386488569</c:v>
                </c:pt>
                <c:pt idx="8">
                  <c:v>23.230116363983942</c:v>
                </c:pt>
                <c:pt idx="9">
                  <c:v>25.466184341486464</c:v>
                </c:pt>
                <c:pt idx="10">
                  <c:v>26.880397903862544</c:v>
                </c:pt>
                <c:pt idx="11">
                  <c:v>29.11646588135871</c:v>
                </c:pt>
                <c:pt idx="12">
                  <c:v>31.944893006112125</c:v>
                </c:pt>
                <c:pt idx="13">
                  <c:v>33.359106568478154</c:v>
                </c:pt>
                <c:pt idx="14">
                  <c:v>36.187533693231572</c:v>
                </c:pt>
                <c:pt idx="15">
                  <c:v>37.601747255597601</c:v>
                </c:pt>
                <c:pt idx="16">
                  <c:v>39.837815233105687</c:v>
                </c:pt>
                <c:pt idx="17">
                  <c:v>42.073883210601856</c:v>
                </c:pt>
                <c:pt idx="18">
                  <c:v>43.488096772977933</c:v>
                </c:pt>
                <c:pt idx="19">
                  <c:v>45.724164750480455</c:v>
                </c:pt>
                <c:pt idx="20">
                  <c:v>47.960232727975033</c:v>
                </c:pt>
                <c:pt idx="21">
                  <c:v>50.196300705483907</c:v>
                </c:pt>
                <c:pt idx="22">
                  <c:v>51.610514267849936</c:v>
                </c:pt>
                <c:pt idx="23">
                  <c:v>53.024727830226013</c:v>
                </c:pt>
                <c:pt idx="24">
                  <c:v>55.853154954969376</c:v>
                </c:pt>
                <c:pt idx="25">
                  <c:v>58.681582079722794</c:v>
                </c:pt>
                <c:pt idx="26">
                  <c:v>60.095795642088824</c:v>
                </c:pt>
                <c:pt idx="27">
                  <c:v>62.331863619589754</c:v>
                </c:pt>
                <c:pt idx="28">
                  <c:v>64.567931597085916</c:v>
                </c:pt>
                <c:pt idx="29">
                  <c:v>65.982145159461993</c:v>
                </c:pt>
                <c:pt idx="30">
                  <c:v>68.218213136958155</c:v>
                </c:pt>
                <c:pt idx="31">
                  <c:v>69.632426699334232</c:v>
                </c:pt>
                <c:pt idx="32">
                  <c:v>72.460853824077603</c:v>
                </c:pt>
                <c:pt idx="33">
                  <c:v>74.69692180157854</c:v>
                </c:pt>
                <c:pt idx="34">
                  <c:v>76.932989779074703</c:v>
                </c:pt>
                <c:pt idx="35">
                  <c:v>79.16905775657564</c:v>
                </c:pt>
                <c:pt idx="36">
                  <c:v>80.583271318952981</c:v>
                </c:pt>
                <c:pt idx="37">
                  <c:v>82.819339296448348</c:v>
                </c:pt>
                <c:pt idx="38">
                  <c:v>85.055407273949285</c:v>
                </c:pt>
                <c:pt idx="39">
                  <c:v>87.291475251445448</c:v>
                </c:pt>
                <c:pt idx="40">
                  <c:v>88.705688813821524</c:v>
                </c:pt>
                <c:pt idx="41">
                  <c:v>91.534115938564895</c:v>
                </c:pt>
                <c:pt idx="42">
                  <c:v>92.948329500940972</c:v>
                </c:pt>
                <c:pt idx="43">
                  <c:v>94.362543063318313</c:v>
                </c:pt>
                <c:pt idx="44">
                  <c:v>97.190970188060419</c:v>
                </c:pt>
                <c:pt idx="45">
                  <c:v>99.427038165556581</c:v>
                </c:pt>
                <c:pt idx="46">
                  <c:v>101.66310614305752</c:v>
                </c:pt>
                <c:pt idx="47">
                  <c:v>103.89917412056005</c:v>
                </c:pt>
                <c:pt idx="48">
                  <c:v>105.89917412055539</c:v>
                </c:pt>
                <c:pt idx="49">
                  <c:v>108.13524209805632</c:v>
                </c:pt>
                <c:pt idx="50">
                  <c:v>109.5494556604236</c:v>
                </c:pt>
                <c:pt idx="51">
                  <c:v>111.78552363792454</c:v>
                </c:pt>
                <c:pt idx="52">
                  <c:v>114.02159161542707</c:v>
                </c:pt>
                <c:pt idx="53">
                  <c:v>116.25765959292244</c:v>
                </c:pt>
                <c:pt idx="54">
                  <c:v>118.49372757042497</c:v>
                </c:pt>
                <c:pt idx="55">
                  <c:v>120.72979554792033</c:v>
                </c:pt>
                <c:pt idx="56">
                  <c:v>122.14400911029767</c:v>
                </c:pt>
                <c:pt idx="57">
                  <c:v>124.97243623503978</c:v>
                </c:pt>
                <c:pt idx="58">
                  <c:v>126.38664979741586</c:v>
                </c:pt>
                <c:pt idx="59">
                  <c:v>128.62271777491202</c:v>
                </c:pt>
                <c:pt idx="60">
                  <c:v>130.85878575241455</c:v>
                </c:pt>
                <c:pt idx="61">
                  <c:v>133.09485372990991</c:v>
                </c:pt>
                <c:pt idx="62">
                  <c:v>136.70040500537931</c:v>
                </c:pt>
                <c:pt idx="63">
                  <c:v>140.94304569249874</c:v>
                </c:pt>
                <c:pt idx="64">
                  <c:v>145.18568637961818</c:v>
                </c:pt>
                <c:pt idx="65">
                  <c:v>149.42832706673761</c:v>
                </c:pt>
                <c:pt idx="66">
                  <c:v>153.0338783421991</c:v>
                </c:pt>
                <c:pt idx="67">
                  <c:v>157.27651902931854</c:v>
                </c:pt>
                <c:pt idx="68">
                  <c:v>160.88207030478003</c:v>
                </c:pt>
                <c:pt idx="69">
                  <c:v>165.3542062597835</c:v>
                </c:pt>
                <c:pt idx="70">
                  <c:v>169.8263422147806</c:v>
                </c:pt>
                <c:pt idx="71">
                  <c:v>174.06898290190003</c:v>
                </c:pt>
                <c:pt idx="72">
                  <c:v>179.7258371513968</c:v>
                </c:pt>
                <c:pt idx="73">
                  <c:v>186.12896138883193</c:v>
                </c:pt>
                <c:pt idx="74">
                  <c:v>191.78581563831742</c:v>
                </c:pt>
                <c:pt idx="75">
                  <c:v>197.44266988781419</c:v>
                </c:pt>
                <c:pt idx="76">
                  <c:v>203.84579412524931</c:v>
                </c:pt>
                <c:pt idx="77">
                  <c:v>209.50264837473605</c:v>
                </c:pt>
                <c:pt idx="78">
                  <c:v>215.90577261217118</c:v>
                </c:pt>
                <c:pt idx="79">
                  <c:v>221.5626268616667</c:v>
                </c:pt>
                <c:pt idx="80">
                  <c:v>227.96575109909435</c:v>
                </c:pt>
                <c:pt idx="81">
                  <c:v>231.5713023745588</c:v>
                </c:pt>
                <c:pt idx="82">
                  <c:v>244.37755084943043</c:v>
                </c:pt>
                <c:pt idx="83">
                  <c:v>247.98310212489389</c:v>
                </c:pt>
                <c:pt idx="84">
                  <c:v>252.22574281201332</c:v>
                </c:pt>
                <c:pt idx="85">
                  <c:v>258.05669470685206</c:v>
                </c:pt>
                <c:pt idx="86">
                  <c:v>263.71354895634761</c:v>
                </c:pt>
                <c:pt idx="87">
                  <c:v>270.78461676821041</c:v>
                </c:pt>
              </c:numCache>
            </c:numRef>
          </c:xVal>
          <c:yVal>
            <c:numRef>
              <c:f>Plot!$F$3:$F$90</c:f>
              <c:numCache>
                <c:formatCode>General</c:formatCode>
                <c:ptCount val="88"/>
                <c:pt idx="0">
                  <c:v>0.17899999999999999</c:v>
                </c:pt>
                <c:pt idx="1">
                  <c:v>0.16300000000000001</c:v>
                </c:pt>
                <c:pt idx="2">
                  <c:v>0.151</c:v>
                </c:pt>
                <c:pt idx="3">
                  <c:v>0.14000000000000001</c:v>
                </c:pt>
                <c:pt idx="4">
                  <c:v>0.129</c:v>
                </c:pt>
                <c:pt idx="5">
                  <c:v>0.125</c:v>
                </c:pt>
                <c:pt idx="6">
                  <c:v>0.11600000000000001</c:v>
                </c:pt>
                <c:pt idx="7">
                  <c:v>0.113</c:v>
                </c:pt>
                <c:pt idx="8">
                  <c:v>0.111</c:v>
                </c:pt>
                <c:pt idx="9">
                  <c:v>0.107</c:v>
                </c:pt>
                <c:pt idx="10">
                  <c:v>0.10199999999999999</c:v>
                </c:pt>
                <c:pt idx="11">
                  <c:v>9.9000000000000005E-2</c:v>
                </c:pt>
                <c:pt idx="12">
                  <c:v>9.9000000000000005E-2</c:v>
                </c:pt>
                <c:pt idx="13">
                  <c:v>9.7000000000000003E-2</c:v>
                </c:pt>
                <c:pt idx="14">
                  <c:v>9.0999999999999998E-2</c:v>
                </c:pt>
                <c:pt idx="15">
                  <c:v>0.09</c:v>
                </c:pt>
                <c:pt idx="16">
                  <c:v>0.09</c:v>
                </c:pt>
                <c:pt idx="17">
                  <c:v>8.7999999999999995E-2</c:v>
                </c:pt>
                <c:pt idx="18">
                  <c:v>8.6999999999999994E-2</c:v>
                </c:pt>
                <c:pt idx="19">
                  <c:v>8.4000000000000005E-2</c:v>
                </c:pt>
                <c:pt idx="20">
                  <c:v>8.5999999999999993E-2</c:v>
                </c:pt>
                <c:pt idx="21">
                  <c:v>8.5000000000000006E-2</c:v>
                </c:pt>
                <c:pt idx="22">
                  <c:v>8.3000000000000004E-2</c:v>
                </c:pt>
                <c:pt idx="23">
                  <c:v>8.1000000000000003E-2</c:v>
                </c:pt>
                <c:pt idx="24">
                  <c:v>8.1000000000000003E-2</c:v>
                </c:pt>
                <c:pt idx="25">
                  <c:v>8.3000000000000004E-2</c:v>
                </c:pt>
                <c:pt idx="26">
                  <c:v>8.1000000000000003E-2</c:v>
                </c:pt>
                <c:pt idx="27">
                  <c:v>7.9000000000000001E-2</c:v>
                </c:pt>
                <c:pt idx="28">
                  <c:v>8.2000000000000003E-2</c:v>
                </c:pt>
                <c:pt idx="29">
                  <c:v>8.5000000000000006E-2</c:v>
                </c:pt>
                <c:pt idx="30">
                  <c:v>8.3000000000000004E-2</c:v>
                </c:pt>
                <c:pt idx="31">
                  <c:v>8.5999999999999993E-2</c:v>
                </c:pt>
                <c:pt idx="32">
                  <c:v>8.3000000000000004E-2</c:v>
                </c:pt>
                <c:pt idx="33">
                  <c:v>8.4000000000000005E-2</c:v>
                </c:pt>
                <c:pt idx="34">
                  <c:v>8.2000000000000003E-2</c:v>
                </c:pt>
                <c:pt idx="35">
                  <c:v>8.3000000000000004E-2</c:v>
                </c:pt>
                <c:pt idx="36">
                  <c:v>8.1000000000000003E-2</c:v>
                </c:pt>
                <c:pt idx="37">
                  <c:v>7.9000000000000001E-2</c:v>
                </c:pt>
                <c:pt idx="38">
                  <c:v>7.9000000000000001E-2</c:v>
                </c:pt>
                <c:pt idx="39">
                  <c:v>8.1000000000000003E-2</c:v>
                </c:pt>
                <c:pt idx="40">
                  <c:v>8.1000000000000003E-2</c:v>
                </c:pt>
                <c:pt idx="41">
                  <c:v>8.2000000000000003E-2</c:v>
                </c:pt>
                <c:pt idx="42">
                  <c:v>7.8E-2</c:v>
                </c:pt>
                <c:pt idx="43">
                  <c:v>8.1000000000000003E-2</c:v>
                </c:pt>
                <c:pt idx="44">
                  <c:v>8.3000000000000004E-2</c:v>
                </c:pt>
                <c:pt idx="45">
                  <c:v>7.8E-2</c:v>
                </c:pt>
                <c:pt idx="46">
                  <c:v>0.08</c:v>
                </c:pt>
                <c:pt idx="47">
                  <c:v>0.08</c:v>
                </c:pt>
                <c:pt idx="48">
                  <c:v>8.2000000000000003E-2</c:v>
                </c:pt>
                <c:pt idx="49">
                  <c:v>8.2000000000000003E-2</c:v>
                </c:pt>
                <c:pt idx="50">
                  <c:v>7.9000000000000001E-2</c:v>
                </c:pt>
                <c:pt idx="51">
                  <c:v>8.3000000000000004E-2</c:v>
                </c:pt>
                <c:pt idx="52">
                  <c:v>8.4000000000000005E-2</c:v>
                </c:pt>
                <c:pt idx="53">
                  <c:v>7.8E-2</c:v>
                </c:pt>
                <c:pt idx="54">
                  <c:v>8.2000000000000003E-2</c:v>
                </c:pt>
                <c:pt idx="55">
                  <c:v>8.3000000000000004E-2</c:v>
                </c:pt>
                <c:pt idx="56">
                  <c:v>7.9000000000000001E-2</c:v>
                </c:pt>
                <c:pt idx="57">
                  <c:v>7.8E-2</c:v>
                </c:pt>
                <c:pt idx="58">
                  <c:v>0.08</c:v>
                </c:pt>
                <c:pt idx="59">
                  <c:v>7.9000000000000001E-2</c:v>
                </c:pt>
                <c:pt idx="60">
                  <c:v>8.1000000000000003E-2</c:v>
                </c:pt>
                <c:pt idx="61">
                  <c:v>7.8E-2</c:v>
                </c:pt>
                <c:pt idx="62">
                  <c:v>8.1000000000000003E-2</c:v>
                </c:pt>
                <c:pt idx="63">
                  <c:v>7.8E-2</c:v>
                </c:pt>
                <c:pt idx="64">
                  <c:v>7.4999999999999997E-2</c:v>
                </c:pt>
                <c:pt idx="65">
                  <c:v>7.8E-2</c:v>
                </c:pt>
                <c:pt idx="66">
                  <c:v>8.5000000000000006E-2</c:v>
                </c:pt>
                <c:pt idx="68">
                  <c:v>8.2000000000000003E-2</c:v>
                </c:pt>
                <c:pt idx="69">
                  <c:v>7.8E-2</c:v>
                </c:pt>
                <c:pt idx="70">
                  <c:v>7.9000000000000001E-2</c:v>
                </c:pt>
                <c:pt idx="71">
                  <c:v>7.8E-2</c:v>
                </c:pt>
                <c:pt idx="72">
                  <c:v>8.1000000000000003E-2</c:v>
                </c:pt>
                <c:pt idx="73">
                  <c:v>7.9000000000000001E-2</c:v>
                </c:pt>
                <c:pt idx="74">
                  <c:v>8.1000000000000003E-2</c:v>
                </c:pt>
                <c:pt idx="75">
                  <c:v>7.8E-2</c:v>
                </c:pt>
                <c:pt idx="76">
                  <c:v>7.9000000000000001E-2</c:v>
                </c:pt>
                <c:pt idx="77">
                  <c:v>0.08</c:v>
                </c:pt>
                <c:pt idx="78">
                  <c:v>8.1000000000000003E-2</c:v>
                </c:pt>
                <c:pt idx="79">
                  <c:v>7.8E-2</c:v>
                </c:pt>
                <c:pt idx="80">
                  <c:v>7.9000000000000001E-2</c:v>
                </c:pt>
                <c:pt idx="81">
                  <c:v>8.1000000000000003E-2</c:v>
                </c:pt>
                <c:pt idx="82">
                  <c:v>8.2000000000000003E-2</c:v>
                </c:pt>
                <c:pt idx="83">
                  <c:v>7.9000000000000001E-2</c:v>
                </c:pt>
                <c:pt idx="84">
                  <c:v>7.8E-2</c:v>
                </c:pt>
                <c:pt idx="85">
                  <c:v>8.3000000000000004E-2</c:v>
                </c:pt>
                <c:pt idx="86">
                  <c:v>7.9000000000000001E-2</c:v>
                </c:pt>
                <c:pt idx="87">
                  <c:v>8.1000000000000003E-2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709-47E2-B62F-DA83ABD2A7D5}"/>
            </c:ext>
          </c:extLst>
        </c:ser>
        <c:ser>
          <c:idx val="2"/>
          <c:order val="2"/>
          <c:tx>
            <c:strRef>
              <c:f>Plot!$H$1</c:f>
              <c:strCache>
                <c:ptCount val="1"/>
                <c:pt idx="0">
                  <c:v>Corrected</c:v>
                </c:pt>
              </c:strCache>
            </c:strRef>
          </c:tx>
          <c:marker>
            <c:symbol val="none"/>
          </c:marker>
          <c:xVal>
            <c:numRef>
              <c:f>Plot!$H$3:$H$91</c:f>
              <c:numCache>
                <c:formatCode>General</c:formatCode>
                <c:ptCount val="89"/>
                <c:pt idx="0">
                  <c:v>6.6224174948693468</c:v>
                </c:pt>
                <c:pt idx="1">
                  <c:v>8.8584854723774296</c:v>
                </c:pt>
                <c:pt idx="2">
                  <c:v>10.272699034744717</c:v>
                </c:pt>
                <c:pt idx="3">
                  <c:v>13.101126159496875</c:v>
                </c:pt>
                <c:pt idx="4">
                  <c:v>14.515339721864162</c:v>
                </c:pt>
                <c:pt idx="5">
                  <c:v>17.343766846616322</c:v>
                </c:pt>
                <c:pt idx="6">
                  <c:v>19.579834824112488</c:v>
                </c:pt>
                <c:pt idx="7">
                  <c:v>20.994048386488569</c:v>
                </c:pt>
                <c:pt idx="8">
                  <c:v>23.230116363983942</c:v>
                </c:pt>
                <c:pt idx="9">
                  <c:v>25.466184341486464</c:v>
                </c:pt>
                <c:pt idx="10">
                  <c:v>26.880397903862544</c:v>
                </c:pt>
                <c:pt idx="11">
                  <c:v>29.11646588135871</c:v>
                </c:pt>
                <c:pt idx="12">
                  <c:v>31.944893006112125</c:v>
                </c:pt>
                <c:pt idx="13">
                  <c:v>33.359106568478154</c:v>
                </c:pt>
                <c:pt idx="14">
                  <c:v>36.187533693231572</c:v>
                </c:pt>
                <c:pt idx="15">
                  <c:v>37.601747255597601</c:v>
                </c:pt>
                <c:pt idx="16">
                  <c:v>39.837815233105687</c:v>
                </c:pt>
                <c:pt idx="17">
                  <c:v>42.073883210601856</c:v>
                </c:pt>
                <c:pt idx="18">
                  <c:v>43.488096772977933</c:v>
                </c:pt>
                <c:pt idx="19">
                  <c:v>45.724164750480455</c:v>
                </c:pt>
                <c:pt idx="20">
                  <c:v>47.960232727975033</c:v>
                </c:pt>
                <c:pt idx="21">
                  <c:v>50.196300705483907</c:v>
                </c:pt>
                <c:pt idx="22">
                  <c:v>51.610514267849936</c:v>
                </c:pt>
                <c:pt idx="23">
                  <c:v>53.024727830226013</c:v>
                </c:pt>
                <c:pt idx="24">
                  <c:v>55.853154954969376</c:v>
                </c:pt>
                <c:pt idx="25">
                  <c:v>58.681582079722794</c:v>
                </c:pt>
                <c:pt idx="26">
                  <c:v>60.095795642088824</c:v>
                </c:pt>
                <c:pt idx="27">
                  <c:v>62.331863619589754</c:v>
                </c:pt>
                <c:pt idx="28">
                  <c:v>64.567931597085916</c:v>
                </c:pt>
                <c:pt idx="29">
                  <c:v>65.982145159461993</c:v>
                </c:pt>
                <c:pt idx="30">
                  <c:v>68.218213136958155</c:v>
                </c:pt>
                <c:pt idx="31">
                  <c:v>69.632426699334232</c:v>
                </c:pt>
                <c:pt idx="32">
                  <c:v>72.460853824077603</c:v>
                </c:pt>
                <c:pt idx="33">
                  <c:v>74.69692180157854</c:v>
                </c:pt>
                <c:pt idx="34">
                  <c:v>76.932989779074703</c:v>
                </c:pt>
                <c:pt idx="35">
                  <c:v>79.16905775657564</c:v>
                </c:pt>
                <c:pt idx="36">
                  <c:v>80.583271318952981</c:v>
                </c:pt>
                <c:pt idx="37">
                  <c:v>82.819339296448348</c:v>
                </c:pt>
                <c:pt idx="38">
                  <c:v>85.055407273949285</c:v>
                </c:pt>
                <c:pt idx="39">
                  <c:v>87.291475251445448</c:v>
                </c:pt>
                <c:pt idx="40">
                  <c:v>88.705688813821524</c:v>
                </c:pt>
                <c:pt idx="41">
                  <c:v>91.534115938564895</c:v>
                </c:pt>
                <c:pt idx="42">
                  <c:v>92.948329500940972</c:v>
                </c:pt>
                <c:pt idx="43">
                  <c:v>94.362543063318313</c:v>
                </c:pt>
                <c:pt idx="44">
                  <c:v>97.190970188060419</c:v>
                </c:pt>
                <c:pt idx="45">
                  <c:v>99.427038165556581</c:v>
                </c:pt>
                <c:pt idx="46">
                  <c:v>101.66310614305752</c:v>
                </c:pt>
                <c:pt idx="47">
                  <c:v>103.89917412056005</c:v>
                </c:pt>
                <c:pt idx="48">
                  <c:v>105.89917412055539</c:v>
                </c:pt>
                <c:pt idx="49">
                  <c:v>108.13524209805632</c:v>
                </c:pt>
                <c:pt idx="50">
                  <c:v>109.5494556604236</c:v>
                </c:pt>
                <c:pt idx="51">
                  <c:v>111.78552363792454</c:v>
                </c:pt>
                <c:pt idx="52">
                  <c:v>114.02159161542707</c:v>
                </c:pt>
                <c:pt idx="53">
                  <c:v>116.25765959292244</c:v>
                </c:pt>
                <c:pt idx="54">
                  <c:v>118.49372757042497</c:v>
                </c:pt>
                <c:pt idx="55">
                  <c:v>120.72979554792033</c:v>
                </c:pt>
                <c:pt idx="56">
                  <c:v>122.14400911029767</c:v>
                </c:pt>
                <c:pt idx="57">
                  <c:v>124.97243623503978</c:v>
                </c:pt>
                <c:pt idx="58">
                  <c:v>126.38664979741586</c:v>
                </c:pt>
                <c:pt idx="59">
                  <c:v>128.62271777491202</c:v>
                </c:pt>
                <c:pt idx="60">
                  <c:v>130.85878575241455</c:v>
                </c:pt>
                <c:pt idx="61">
                  <c:v>133.09485372990991</c:v>
                </c:pt>
                <c:pt idx="62">
                  <c:v>136.70040500537931</c:v>
                </c:pt>
                <c:pt idx="63">
                  <c:v>140.94304569249874</c:v>
                </c:pt>
                <c:pt idx="64">
                  <c:v>145.18568637961818</c:v>
                </c:pt>
                <c:pt idx="65">
                  <c:v>149.42832706673761</c:v>
                </c:pt>
                <c:pt idx="66">
                  <c:v>153.0338783421991</c:v>
                </c:pt>
                <c:pt idx="67">
                  <c:v>157.27651902931854</c:v>
                </c:pt>
                <c:pt idx="68">
                  <c:v>160.88207030478003</c:v>
                </c:pt>
                <c:pt idx="69">
                  <c:v>165.3542062597835</c:v>
                </c:pt>
                <c:pt idx="70">
                  <c:v>169.8263422147806</c:v>
                </c:pt>
                <c:pt idx="71">
                  <c:v>174.06898290190003</c:v>
                </c:pt>
                <c:pt idx="72">
                  <c:v>179.7258371513968</c:v>
                </c:pt>
                <c:pt idx="73">
                  <c:v>186.12896138883193</c:v>
                </c:pt>
                <c:pt idx="74">
                  <c:v>191.78581563831742</c:v>
                </c:pt>
                <c:pt idx="75">
                  <c:v>197.44266988781419</c:v>
                </c:pt>
                <c:pt idx="76">
                  <c:v>203.84579412524931</c:v>
                </c:pt>
                <c:pt idx="77">
                  <c:v>209.50264837473605</c:v>
                </c:pt>
                <c:pt idx="78">
                  <c:v>215.90577261217118</c:v>
                </c:pt>
                <c:pt idx="79">
                  <c:v>221.5626268616667</c:v>
                </c:pt>
                <c:pt idx="80">
                  <c:v>227.96575109909435</c:v>
                </c:pt>
                <c:pt idx="81">
                  <c:v>231.5713023745588</c:v>
                </c:pt>
                <c:pt idx="82">
                  <c:v>244.37755084943043</c:v>
                </c:pt>
                <c:pt idx="83">
                  <c:v>247.98310212489389</c:v>
                </c:pt>
                <c:pt idx="84">
                  <c:v>252.22574281201332</c:v>
                </c:pt>
                <c:pt idx="85">
                  <c:v>258.05669470685206</c:v>
                </c:pt>
                <c:pt idx="86">
                  <c:v>263.71354895634761</c:v>
                </c:pt>
                <c:pt idx="87">
                  <c:v>270.78461676821041</c:v>
                </c:pt>
                <c:pt idx="88">
                  <c:v>275.78461676821013</c:v>
                </c:pt>
              </c:numCache>
            </c:numRef>
          </c:xVal>
          <c:yVal>
            <c:numRef>
              <c:f>Plot!$I$3:$I$91</c:f>
              <c:numCache>
                <c:formatCode>General</c:formatCode>
                <c:ptCount val="89"/>
                <c:pt idx="0">
                  <c:v>0.12338</c:v>
                </c:pt>
                <c:pt idx="1">
                  <c:v>0.11799</c:v>
                </c:pt>
                <c:pt idx="2">
                  <c:v>0.11111</c:v>
                </c:pt>
                <c:pt idx="3">
                  <c:v>0.10798000000000001</c:v>
                </c:pt>
                <c:pt idx="4">
                  <c:v>0.10005</c:v>
                </c:pt>
                <c:pt idx="5">
                  <c:v>0.10102999999999999</c:v>
                </c:pt>
                <c:pt idx="6">
                  <c:v>9.5092999999999997E-2</c:v>
                </c:pt>
                <c:pt idx="7">
                  <c:v>9.3733999999999998E-2</c:v>
                </c:pt>
                <c:pt idx="8">
                  <c:v>9.4005000000000005E-2</c:v>
                </c:pt>
                <c:pt idx="9">
                  <c:v>9.1896000000000005E-2</c:v>
                </c:pt>
                <c:pt idx="10">
                  <c:v>8.7941000000000005E-2</c:v>
                </c:pt>
                <c:pt idx="11">
                  <c:v>8.6386000000000004E-2</c:v>
                </c:pt>
                <c:pt idx="12">
                  <c:v>8.7971999999999995E-2</c:v>
                </c:pt>
                <c:pt idx="13">
                  <c:v>8.6624999999999994E-2</c:v>
                </c:pt>
                <c:pt idx="14">
                  <c:v>8.1813999999999998E-2</c:v>
                </c:pt>
                <c:pt idx="15">
                  <c:v>8.1339999999999996E-2</c:v>
                </c:pt>
                <c:pt idx="16">
                  <c:v>8.2088999999999995E-2</c:v>
                </c:pt>
                <c:pt idx="17">
                  <c:v>8.0751000000000003E-2</c:v>
                </c:pt>
                <c:pt idx="18">
                  <c:v>8.0129000000000006E-2</c:v>
                </c:pt>
                <c:pt idx="19">
                  <c:v>7.7676999999999996E-2</c:v>
                </c:pt>
                <c:pt idx="20">
                  <c:v>8.0161999999999997E-2</c:v>
                </c:pt>
                <c:pt idx="21">
                  <c:v>7.9606999999999997E-2</c:v>
                </c:pt>
                <c:pt idx="22">
                  <c:v>7.7863000000000002E-2</c:v>
                </c:pt>
                <c:pt idx="23">
                  <c:v>7.6097999999999999E-2</c:v>
                </c:pt>
                <c:pt idx="24">
                  <c:v>7.6529E-2</c:v>
                </c:pt>
                <c:pt idx="25">
                  <c:v>7.8918000000000002E-2</c:v>
                </c:pt>
                <c:pt idx="26">
                  <c:v>7.7091000000000007E-2</c:v>
                </c:pt>
                <c:pt idx="27">
                  <c:v>7.5347999999999998E-2</c:v>
                </c:pt>
                <c:pt idx="28">
                  <c:v>7.8586000000000003E-2</c:v>
                </c:pt>
                <c:pt idx="29">
                  <c:v>8.1717999999999999E-2</c:v>
                </c:pt>
                <c:pt idx="30">
                  <c:v>7.9930000000000001E-2</c:v>
                </c:pt>
                <c:pt idx="31">
                  <c:v>8.3051E-2</c:v>
                </c:pt>
                <c:pt idx="32">
                  <c:v>8.0264000000000002E-2</c:v>
                </c:pt>
                <c:pt idx="33">
                  <c:v>8.1431000000000003E-2</c:v>
                </c:pt>
                <c:pt idx="34">
                  <c:v>7.9576999999999995E-2</c:v>
                </c:pt>
                <c:pt idx="35">
                  <c:v>8.0710000000000004E-2</c:v>
                </c:pt>
                <c:pt idx="36">
                  <c:v>7.8794000000000003E-2</c:v>
                </c:pt>
                <c:pt idx="37">
                  <c:v>7.6910999999999993E-2</c:v>
                </c:pt>
                <c:pt idx="38">
                  <c:v>7.7022999999999994E-2</c:v>
                </c:pt>
                <c:pt idx="39">
                  <c:v>7.9129000000000005E-2</c:v>
                </c:pt>
                <c:pt idx="40">
                  <c:v>7.9191999999999999E-2</c:v>
                </c:pt>
                <c:pt idx="41">
                  <c:v>8.0312999999999996E-2</c:v>
                </c:pt>
                <c:pt idx="42">
                  <c:v>7.6364000000000001E-2</c:v>
                </c:pt>
                <c:pt idx="43">
                  <c:v>7.9411999999999996E-2</c:v>
                </c:pt>
                <c:pt idx="44">
                  <c:v>8.1513000000000002E-2</c:v>
                </c:pt>
                <c:pt idx="45">
                  <c:v>7.6582999999999998E-2</c:v>
                </c:pt>
                <c:pt idx="46">
                  <c:v>7.8650999999999999E-2</c:v>
                </c:pt>
                <c:pt idx="47">
                  <c:v>7.8706999999999999E-2</c:v>
                </c:pt>
                <c:pt idx="48">
                  <c:v>8.0767000000000005E-2</c:v>
                </c:pt>
                <c:pt idx="49">
                  <c:v>8.0823000000000006E-2</c:v>
                </c:pt>
                <c:pt idx="50">
                  <c:v>7.7850000000000003E-2</c:v>
                </c:pt>
                <c:pt idx="51">
                  <c:v>8.1905000000000006E-2</c:v>
                </c:pt>
                <c:pt idx="52">
                  <c:v>8.2949999999999996E-2</c:v>
                </c:pt>
                <c:pt idx="53">
                  <c:v>7.6994999999999994E-2</c:v>
                </c:pt>
                <c:pt idx="54">
                  <c:v>8.1037999999999999E-2</c:v>
                </c:pt>
                <c:pt idx="55">
                  <c:v>8.2077999999999998E-2</c:v>
                </c:pt>
                <c:pt idx="56">
                  <c:v>7.8102000000000005E-2</c:v>
                </c:pt>
                <c:pt idx="57">
                  <c:v>7.7146999999999993E-2</c:v>
                </c:pt>
                <c:pt idx="58">
                  <c:v>7.9169000000000003E-2</c:v>
                </c:pt>
                <c:pt idx="59">
                  <c:v>7.8202999999999995E-2</c:v>
                </c:pt>
                <c:pt idx="60">
                  <c:v>8.0234E-2</c:v>
                </c:pt>
                <c:pt idx="61">
                  <c:v>7.7262999999999998E-2</c:v>
                </c:pt>
                <c:pt idx="62">
                  <c:v>8.0307000000000003E-2</c:v>
                </c:pt>
                <c:pt idx="63">
                  <c:v>7.7354999999999993E-2</c:v>
                </c:pt>
                <c:pt idx="64">
                  <c:v>7.4397000000000005E-2</c:v>
                </c:pt>
                <c:pt idx="65">
                  <c:v>7.7437000000000006E-2</c:v>
                </c:pt>
                <c:pt idx="66">
                  <c:v>8.4467E-2</c:v>
                </c:pt>
                <c:pt idx="68">
                  <c:v>8.1526000000000001E-2</c:v>
                </c:pt>
                <c:pt idx="69">
                  <c:v>7.7557000000000001E-2</c:v>
                </c:pt>
                <c:pt idx="70">
                  <c:v>7.8583E-2</c:v>
                </c:pt>
                <c:pt idx="71">
                  <c:v>7.7606999999999995E-2</c:v>
                </c:pt>
                <c:pt idx="72">
                  <c:v>8.0637E-2</c:v>
                </c:pt>
                <c:pt idx="73">
                  <c:v>7.8667000000000001E-2</c:v>
                </c:pt>
                <c:pt idx="74">
                  <c:v>8.0687999999999996E-2</c:v>
                </c:pt>
                <c:pt idx="75">
                  <c:v>7.7710000000000001E-2</c:v>
                </c:pt>
                <c:pt idx="76">
                  <c:v>7.8732999999999997E-2</c:v>
                </c:pt>
                <c:pt idx="77">
                  <c:v>7.9749E-2</c:v>
                </c:pt>
                <c:pt idx="78">
                  <c:v>8.0766000000000004E-2</c:v>
                </c:pt>
                <c:pt idx="79">
                  <c:v>7.7781000000000003E-2</c:v>
                </c:pt>
                <c:pt idx="80">
                  <c:v>7.8796000000000005E-2</c:v>
                </c:pt>
                <c:pt idx="81">
                  <c:v>8.0803E-2</c:v>
                </c:pt>
                <c:pt idx="82">
                  <c:v>8.1826999999999997E-2</c:v>
                </c:pt>
                <c:pt idx="83">
                  <c:v>7.8833E-2</c:v>
                </c:pt>
                <c:pt idx="84">
                  <c:v>7.7840000000000006E-2</c:v>
                </c:pt>
                <c:pt idx="85">
                  <c:v>8.2849000000000006E-2</c:v>
                </c:pt>
                <c:pt idx="86">
                  <c:v>7.8856999999999997E-2</c:v>
                </c:pt>
                <c:pt idx="87">
                  <c:v>8.0865999999999993E-2</c:v>
                </c:pt>
                <c:pt idx="88">
                  <c:v>7.6872999999999997E-2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709-47E2-B62F-DA83ABD2A7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808448"/>
        <c:axId val="114254400"/>
      </c:scatterChart>
      <c:valAx>
        <c:axId val="108808448"/>
        <c:scaling>
          <c:orientation val="minMax"/>
          <c:max val="300"/>
          <c:min val="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ja-JP"/>
                  <a:t>Distance from CPX edge (µm)</a:t>
                </a:r>
                <a:endParaRPr lang="ja-JP" alt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4254400"/>
        <c:crosses val="autoZero"/>
        <c:crossBetween val="midCat"/>
        <c:majorUnit val="50"/>
        <c:minorUnit val="10"/>
      </c:valAx>
      <c:valAx>
        <c:axId val="114254400"/>
        <c:scaling>
          <c:orientation val="minMax"/>
          <c:max val="0.2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altLang="ja-JP"/>
                  <a:t>CaO wt.%</a:t>
                </a:r>
                <a:endParaRPr lang="ja-JP" alt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88084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3974669832937554"/>
          <c:y val="0.1741751912375456"/>
          <c:w val="0.11910103829613891"/>
          <c:h val="0.1054397120605263"/>
        </c:manualLayout>
      </c:layout>
      <c:overlay val="1"/>
      <c:spPr>
        <a:solidFill>
          <a:schemeClr val="bg1"/>
        </a:solidFill>
        <a:ln>
          <a:solidFill>
            <a:sysClr val="windowText" lastClr="000000"/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38100</xdr:colOff>
      <xdr:row>0</xdr:row>
      <xdr:rowOff>133349</xdr:rowOff>
    </xdr:from>
    <xdr:to>
      <xdr:col>25</xdr:col>
      <xdr:colOff>552450</xdr:colOff>
      <xdr:row>37</xdr:row>
      <xdr:rowOff>152400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R152"/>
  <sheetViews>
    <sheetView zoomScale="80" zoomScaleNormal="80" workbookViewId="0">
      <selection activeCell="N30" sqref="N30"/>
    </sheetView>
  </sheetViews>
  <sheetFormatPr defaultRowHeight="14.4"/>
  <cols>
    <col min="1" max="1" width="35.109375" customWidth="1"/>
    <col min="3" max="13" width="9" style="1"/>
    <col min="15" max="15" width="4" customWidth="1"/>
    <col min="16" max="18" width="9" style="1" customWidth="1"/>
    <col min="19" max="20" width="9" customWidth="1"/>
    <col min="21" max="21" width="4" customWidth="1"/>
    <col min="22" max="22" width="6.6640625" style="1" customWidth="1"/>
    <col min="23" max="23" width="9.6640625" style="1" customWidth="1"/>
    <col min="24" max="24" width="10.21875" style="1" customWidth="1"/>
    <col min="25" max="25" width="9.6640625" style="1" customWidth="1"/>
    <col min="26" max="26" width="4" customWidth="1"/>
    <col min="27" max="40" width="9" style="9"/>
    <col min="41" max="41" width="9"/>
    <col min="68" max="68" width="9" customWidth="1"/>
  </cols>
  <sheetData>
    <row r="1" spans="1:70">
      <c r="V1" s="14" t="s">
        <v>52</v>
      </c>
      <c r="W1" s="33" t="s">
        <v>53</v>
      </c>
      <c r="X1" s="33"/>
      <c r="Y1" s="15" t="s">
        <v>54</v>
      </c>
      <c r="AP1" t="s">
        <v>47</v>
      </c>
      <c r="AQ1">
        <v>60.08</v>
      </c>
      <c r="AR1">
        <v>79.866</v>
      </c>
      <c r="AS1">
        <v>101.96</v>
      </c>
      <c r="AT1">
        <v>151.99</v>
      </c>
      <c r="AU1">
        <v>159.69</v>
      </c>
      <c r="AV1">
        <v>71.843999999999994</v>
      </c>
      <c r="AW1">
        <v>40.304400000000001</v>
      </c>
      <c r="AX1">
        <v>56.077399999999997</v>
      </c>
      <c r="AY1">
        <v>70.937399999999997</v>
      </c>
      <c r="AZ1">
        <v>74.692800000000005</v>
      </c>
      <c r="BA1">
        <v>61.978900000000003</v>
      </c>
      <c r="BB1">
        <v>94.195999999999998</v>
      </c>
    </row>
    <row r="2" spans="1:70">
      <c r="C2" s="7" t="s">
        <v>29</v>
      </c>
      <c r="D2" s="32" t="s">
        <v>51</v>
      </c>
      <c r="E2" s="32"/>
      <c r="F2" s="32"/>
      <c r="G2" s="32"/>
      <c r="H2" s="32"/>
      <c r="I2" s="32"/>
      <c r="J2" s="32"/>
      <c r="K2" s="32"/>
      <c r="L2" s="32"/>
      <c r="M2" s="32"/>
      <c r="P2" s="32" t="s">
        <v>57</v>
      </c>
      <c r="Q2" s="32"/>
      <c r="R2" s="32"/>
      <c r="S2" s="18"/>
      <c r="T2" s="18"/>
      <c r="V2" s="16" t="s">
        <v>55</v>
      </c>
      <c r="W2" s="3" t="s">
        <v>55</v>
      </c>
      <c r="X2" s="3" t="s">
        <v>52</v>
      </c>
      <c r="Y2" s="17" t="s">
        <v>56</v>
      </c>
      <c r="AA2" s="9" t="s">
        <v>30</v>
      </c>
      <c r="AQ2" t="s">
        <v>48</v>
      </c>
      <c r="BE2" t="s">
        <v>42</v>
      </c>
    </row>
    <row r="3" spans="1:70" s="2" customFormat="1">
      <c r="A3" s="2" t="s">
        <v>0</v>
      </c>
      <c r="B3" s="2" t="s">
        <v>1</v>
      </c>
      <c r="C3" s="3" t="s">
        <v>3</v>
      </c>
      <c r="D3" s="3" t="s">
        <v>5</v>
      </c>
      <c r="E3" s="3" t="s">
        <v>7</v>
      </c>
      <c r="F3" s="3" t="s">
        <v>9</v>
      </c>
      <c r="G3" s="3" t="s">
        <v>11</v>
      </c>
      <c r="H3" s="3" t="s">
        <v>13</v>
      </c>
      <c r="I3" s="3" t="s">
        <v>15</v>
      </c>
      <c r="J3" s="3" t="s">
        <v>17</v>
      </c>
      <c r="K3" s="3" t="s">
        <v>19</v>
      </c>
      <c r="L3" s="3" t="s">
        <v>21</v>
      </c>
      <c r="M3" s="3" t="s">
        <v>23</v>
      </c>
      <c r="N3" s="2" t="s">
        <v>25</v>
      </c>
      <c r="P3" s="3" t="s">
        <v>58</v>
      </c>
      <c r="Q3" s="3" t="s">
        <v>59</v>
      </c>
      <c r="R3" s="3" t="s">
        <v>60</v>
      </c>
      <c r="S3" s="2" t="s">
        <v>62</v>
      </c>
      <c r="T3" s="2" t="s">
        <v>61</v>
      </c>
      <c r="V3" s="3" t="s">
        <v>49</v>
      </c>
      <c r="W3" s="6" t="s">
        <v>41</v>
      </c>
      <c r="X3" s="6" t="s">
        <v>44</v>
      </c>
      <c r="Y3" s="3" t="s">
        <v>26</v>
      </c>
      <c r="Z3" s="5"/>
      <c r="AA3" s="10" t="s">
        <v>27</v>
      </c>
      <c r="AB3" s="10" t="s">
        <v>28</v>
      </c>
      <c r="AC3" s="10" t="s">
        <v>31</v>
      </c>
      <c r="AD3" s="10" t="s">
        <v>32</v>
      </c>
      <c r="AE3" s="10" t="s">
        <v>33</v>
      </c>
      <c r="AF3" s="10" t="s">
        <v>34</v>
      </c>
      <c r="AG3" s="10" t="s">
        <v>35</v>
      </c>
      <c r="AH3" s="10" t="s">
        <v>36</v>
      </c>
      <c r="AI3" s="10" t="s">
        <v>37</v>
      </c>
      <c r="AJ3" s="10" t="s">
        <v>38</v>
      </c>
      <c r="AK3" s="10" t="s">
        <v>39</v>
      </c>
      <c r="AL3" s="10" t="s">
        <v>40</v>
      </c>
      <c r="AM3" s="10" t="s">
        <v>25</v>
      </c>
      <c r="AN3" s="10" t="s">
        <v>50</v>
      </c>
      <c r="AO3" s="2" t="s">
        <v>26</v>
      </c>
      <c r="AQ3" s="2" t="s">
        <v>2</v>
      </c>
      <c r="AR3" s="2" t="s">
        <v>4</v>
      </c>
      <c r="AS3" s="2" t="s">
        <v>6</v>
      </c>
      <c r="AT3" s="2" t="s">
        <v>8</v>
      </c>
      <c r="AU3" s="2" t="s">
        <v>45</v>
      </c>
      <c r="AV3" s="2" t="s">
        <v>10</v>
      </c>
      <c r="AW3" s="2" t="s">
        <v>12</v>
      </c>
      <c r="AX3" s="2" t="s">
        <v>14</v>
      </c>
      <c r="AY3" s="2" t="s">
        <v>16</v>
      </c>
      <c r="AZ3" s="2" t="s">
        <v>18</v>
      </c>
      <c r="BA3" s="2" t="s">
        <v>20</v>
      </c>
      <c r="BB3" s="2" t="s">
        <v>22</v>
      </c>
      <c r="BC3" s="2" t="s">
        <v>24</v>
      </c>
      <c r="BE3" s="2" t="s">
        <v>2</v>
      </c>
      <c r="BF3" s="2" t="s">
        <v>4</v>
      </c>
      <c r="BG3" s="2" t="s">
        <v>6</v>
      </c>
      <c r="BH3" s="2" t="s">
        <v>8</v>
      </c>
      <c r="BI3" s="2" t="s">
        <v>11</v>
      </c>
      <c r="BJ3" s="2" t="s">
        <v>46</v>
      </c>
      <c r="BK3" s="2" t="s">
        <v>12</v>
      </c>
      <c r="BL3" s="2" t="s">
        <v>14</v>
      </c>
      <c r="BM3" s="2" t="s">
        <v>16</v>
      </c>
      <c r="BN3" s="2" t="s">
        <v>18</v>
      </c>
      <c r="BO3" s="2" t="s">
        <v>20</v>
      </c>
      <c r="BP3" s="2" t="s">
        <v>22</v>
      </c>
      <c r="BQ3" s="2" t="s">
        <v>24</v>
      </c>
      <c r="BR3" s="2" t="s">
        <v>43</v>
      </c>
    </row>
    <row r="4" spans="1:70">
      <c r="A4" t="s">
        <v>89</v>
      </c>
      <c r="B4">
        <v>239</v>
      </c>
      <c r="C4" s="1">
        <v>52.698</v>
      </c>
      <c r="D4" s="1">
        <v>9.4E-2</v>
      </c>
      <c r="E4" s="1">
        <v>3.496</v>
      </c>
      <c r="F4" s="1">
        <v>0.61399999999999999</v>
      </c>
      <c r="G4" s="1">
        <v>2.629</v>
      </c>
      <c r="H4" s="1">
        <v>17.376000000000001</v>
      </c>
      <c r="I4" s="1">
        <v>22.204000000000001</v>
      </c>
      <c r="J4" s="1">
        <v>8.3000000000000004E-2</v>
      </c>
      <c r="K4" s="1">
        <v>5.5E-2</v>
      </c>
      <c r="L4" s="1">
        <v>0.17899999999999999</v>
      </c>
      <c r="N4">
        <f>SUM(C4:M4)</f>
        <v>99.427999999999997</v>
      </c>
      <c r="P4" s="1">
        <v>11.037000000000001</v>
      </c>
      <c r="Q4" s="1">
        <v>70.376000000000005</v>
      </c>
      <c r="R4" s="1">
        <v>11.006</v>
      </c>
      <c r="S4" s="19">
        <v>0</v>
      </c>
      <c r="T4" s="19">
        <f>SUM(S$4:S4)</f>
        <v>0</v>
      </c>
      <c r="W4" s="4">
        <v>12</v>
      </c>
      <c r="X4" s="4">
        <v>4</v>
      </c>
      <c r="Y4" s="12">
        <v>0</v>
      </c>
      <c r="AA4" s="11">
        <f>IFERROR(BE4*$BR4,"NA")</f>
        <v>1.9206833418138938</v>
      </c>
      <c r="AB4" s="11">
        <f>IFERROR(BF4*$BR4,"NA")</f>
        <v>2.5772555312742113E-3</v>
      </c>
      <c r="AC4" s="11">
        <f>IFERROR(BG4*$BR4,"NA")</f>
        <v>0.15016307512156801</v>
      </c>
      <c r="AD4" s="11">
        <f>IFERROR(BH4*$BR4,"NA")</f>
        <v>1.7691917780158845E-2</v>
      </c>
      <c r="AE4" s="11">
        <f>IFERROR(IF(OR($Y4="spinel", $Y4="Spinel", $Y4="SPINEL"),((BI4+BJ4)*BR4-AF4),BJ4*$BR4),"NA")</f>
        <v>0</v>
      </c>
      <c r="AF4" s="11">
        <f>IFERROR(IF(OR($Y4="spinel", $Y4="Spinel", $Y4="SPINEL"),(1-AG4-AH4-AI4-AJ4),BI4*$BR4),"NA")</f>
        <v>8.0129354188137783E-2</v>
      </c>
      <c r="AG4" s="11">
        <f t="shared" ref="AG4:AL4" si="0">IFERROR(BK4*$BR4,"NA")</f>
        <v>0.94403676542013293</v>
      </c>
      <c r="AH4" s="11">
        <f t="shared" si="0"/>
        <v>0.86703156711244767</v>
      </c>
      <c r="AI4" s="11">
        <f t="shared" si="0"/>
        <v>2.5620900290993652E-3</v>
      </c>
      <c r="AJ4" s="11">
        <f t="shared" si="0"/>
        <v>1.6124101004723914E-3</v>
      </c>
      <c r="AK4" s="11">
        <f t="shared" si="0"/>
        <v>1.2648258213570334E-2</v>
      </c>
      <c r="AL4" s="11">
        <f t="shared" si="0"/>
        <v>0</v>
      </c>
      <c r="AM4" s="11">
        <f>IFERROR(SUM(AA4:AL4),"NA")</f>
        <v>3.9991360353107552</v>
      </c>
      <c r="AN4" s="11">
        <f t="shared" ref="AN4" si="1">IFERROR(AG4/(AG4+AF4),"NA")</f>
        <v>0.92176136990473168</v>
      </c>
      <c r="AO4" s="8">
        <f t="shared" ref="AO4:AO50" si="2">IFERROR(AE4/(AE4+AF4),"NA")</f>
        <v>0</v>
      </c>
      <c r="AQ4">
        <f>C4</f>
        <v>52.698</v>
      </c>
      <c r="AR4">
        <f>D4</f>
        <v>9.4E-2</v>
      </c>
      <c r="AS4">
        <f>E4</f>
        <v>3.496</v>
      </c>
      <c r="AT4">
        <f>F4</f>
        <v>0.61399999999999999</v>
      </c>
      <c r="AU4">
        <f t="shared" ref="AU4:AU50" si="3">BJ4*AU$1/2</f>
        <v>0</v>
      </c>
      <c r="AV4">
        <f t="shared" ref="AV4:AV50" si="4">BI4*AV$1</f>
        <v>2.629</v>
      </c>
      <c r="AW4">
        <f t="shared" ref="AW4:BB4" si="5">H4</f>
        <v>17.376000000000001</v>
      </c>
      <c r="AX4">
        <f t="shared" si="5"/>
        <v>22.204000000000001</v>
      </c>
      <c r="AY4">
        <f t="shared" si="5"/>
        <v>8.3000000000000004E-2</v>
      </c>
      <c r="AZ4">
        <f t="shared" si="5"/>
        <v>5.5E-2</v>
      </c>
      <c r="BA4">
        <f t="shared" si="5"/>
        <v>0.17899999999999999</v>
      </c>
      <c r="BB4">
        <f t="shared" si="5"/>
        <v>0</v>
      </c>
      <c r="BC4">
        <f>SUM(AQ4:BB4)</f>
        <v>99.427999999999997</v>
      </c>
      <c r="BE4">
        <f t="shared" ref="BE4:BE50" si="6">C4/AQ$1</f>
        <v>0.87713049267643151</v>
      </c>
      <c r="BF4">
        <f t="shared" ref="BF4:BF50" si="7">D4/AR$1</f>
        <v>1.1769714271404603E-3</v>
      </c>
      <c r="BG4">
        <f t="shared" ref="BG4:BG50" si="8">E4/AS$1*2</f>
        <v>6.8575912122400939E-2</v>
      </c>
      <c r="BH4">
        <f t="shared" ref="BH4:BH50" si="9">F4/AT$1*2</f>
        <v>8.0794789130863871E-3</v>
      </c>
      <c r="BI4">
        <f t="shared" ref="BI4:BI50" si="10">IF(OR($Y4="spinel", $Y4="Spinel", $Y4="SPINEL"),G4/AV$1,G4/AV$1*(1-$Y4))</f>
        <v>3.6593174099437673E-2</v>
      </c>
      <c r="BJ4">
        <f t="shared" ref="BJ4:BJ50" si="11">IF(OR($Y4="spinel", $Y4="Spinel", $Y4="SPINEL"),0,G4/AV$1*$Y4)</f>
        <v>0</v>
      </c>
      <c r="BK4">
        <f t="shared" ref="BK4:BK50" si="12">H4/AW$1</f>
        <v>0.43111918301723884</v>
      </c>
      <c r="BL4">
        <f t="shared" ref="BL4:BL50" si="13">I4/AX$1</f>
        <v>0.39595273675313053</v>
      </c>
      <c r="BM4">
        <f t="shared" ref="BM4:BM50" si="14">J4/AY$1</f>
        <v>1.1700457022670693E-3</v>
      </c>
      <c r="BN4">
        <f t="shared" ref="BN4:BN50" si="15">K4/AZ$1</f>
        <v>7.3634942055994686E-4</v>
      </c>
      <c r="BO4">
        <f>L4/BA$1*2</f>
        <v>5.7761593058282736E-3</v>
      </c>
      <c r="BP4">
        <f>M4/BB$1*2</f>
        <v>0</v>
      </c>
      <c r="BQ4">
        <f>SUM(BE4:BP4)</f>
        <v>1.8263105034375215</v>
      </c>
      <c r="BR4">
        <f t="shared" ref="BR4:BR50" si="16">IFERROR(IF(OR($V4="Total",$V4="total", $V4="TOTAL"),$X4/$BQ4,W4/(BE4*4+BF4*4+BG4*3+BH4*3+BI4*2+BJ4*3+BK4*2+BL4*2+BM4*2+BN4*2+BO4+BP4)),"NA")</f>
        <v>2.1897350027738951</v>
      </c>
    </row>
    <row r="5" spans="1:70">
      <c r="A5" t="s">
        <v>90</v>
      </c>
      <c r="B5">
        <v>240</v>
      </c>
      <c r="C5" s="1">
        <v>52.579000000000001</v>
      </c>
      <c r="D5" s="1">
        <v>8.5999999999999993E-2</v>
      </c>
      <c r="E5" s="1">
        <v>3.504</v>
      </c>
      <c r="F5" s="1">
        <v>0.61</v>
      </c>
      <c r="G5" s="1">
        <v>2.6269999999999998</v>
      </c>
      <c r="H5" s="1">
        <v>17.327999999999999</v>
      </c>
      <c r="I5" s="1">
        <v>22.140999999999998</v>
      </c>
      <c r="J5" s="1">
        <v>8.3000000000000004E-2</v>
      </c>
      <c r="K5" s="1">
        <v>5.5E-2</v>
      </c>
      <c r="L5" s="1">
        <v>0.184</v>
      </c>
      <c r="N5">
        <f t="shared" ref="N5:N49" si="17">SUM(C5:M5)</f>
        <v>99.197000000000003</v>
      </c>
      <c r="P5" s="1">
        <v>11.038</v>
      </c>
      <c r="Q5" s="1">
        <v>70.373999999999995</v>
      </c>
      <c r="R5" s="1">
        <v>11.006</v>
      </c>
      <c r="S5" s="19">
        <f>SQRT((P4-P5)^2+(Q4-Q5)^2)*1000</f>
        <v>2.2360679775080832</v>
      </c>
      <c r="T5" s="19">
        <f>SUM(S$4:S5)</f>
        <v>2.2360679775080832</v>
      </c>
      <c r="W5" s="4">
        <v>12</v>
      </c>
      <c r="X5" s="4">
        <v>4</v>
      </c>
      <c r="Y5" s="12">
        <v>0</v>
      </c>
      <c r="AA5" s="11">
        <f t="shared" ref="AA5:AA50" si="18">IFERROR(BE5*$BR5,"NA")</f>
        <v>1.9207391081295264</v>
      </c>
      <c r="AB5" s="11">
        <f t="shared" ref="AB5:AB50" si="19">IFERROR(BF5*$BR5,"NA")</f>
        <v>2.3633198273315522E-3</v>
      </c>
      <c r="AC5" s="11">
        <f t="shared" ref="AC5:AC50" si="20">IFERROR(BG5*$BR5,"NA")</f>
        <v>0.15085171345332302</v>
      </c>
      <c r="AD5" s="11">
        <f t="shared" ref="AD5:AD50" si="21">IFERROR(BH5*$BR5,"NA")</f>
        <v>1.7616953044813793E-2</v>
      </c>
      <c r="AE5" s="11">
        <f t="shared" ref="AE5:AE50" si="22">IFERROR(IF(OR($Y5="spinel", $Y5="Spinel", $Y5="SPINEL"),((BI5+BJ5)*BR5-AF5),BJ5*$BR5),"NA")</f>
        <v>0</v>
      </c>
      <c r="AF5" s="11">
        <f t="shared" ref="AF5:AF50" si="23">IFERROR(IF(OR($Y5="spinel", $Y5="Spinel", $Y5="SPINEL"),(1-AG5-AH5-AI5-AJ5),BI5*$BR5),"NA")</f>
        <v>8.0251941835381951E-2</v>
      </c>
      <c r="AG5" s="11">
        <f t="shared" ref="AG5:AG50" si="24">IFERROR(BK5*$BR5,"NA")</f>
        <v>0.94358702432638186</v>
      </c>
      <c r="AH5" s="11">
        <f t="shared" ref="AH5:AH50" si="25">IFERROR(BL5*$BR5,"NA")</f>
        <v>0.86655342568880533</v>
      </c>
      <c r="AI5" s="11">
        <f t="shared" ref="AI5:AI50" si="26">IFERROR(BM5*$BR5,"NA")</f>
        <v>2.5679632652139757E-3</v>
      </c>
      <c r="AJ5" s="11">
        <f t="shared" ref="AJ5:AJ50" si="27">IFERROR(BN5*$BR5,"NA")</f>
        <v>1.6161063270398028E-3</v>
      </c>
      <c r="AK5" s="11">
        <f t="shared" ref="AK5:AK50" si="28">IFERROR(BO5*$BR5,"NA")</f>
        <v>1.3031365792513622E-2</v>
      </c>
      <c r="AL5" s="11">
        <f t="shared" ref="AL5:AL50" si="29">IFERROR(BP5*$BR5,"NA")</f>
        <v>0</v>
      </c>
      <c r="AM5" s="11">
        <f t="shared" ref="AM5:AM50" si="30">IFERROR(SUM(AA5:AL5),"NA")</f>
        <v>3.9991789216903304</v>
      </c>
      <c r="AN5" s="11">
        <f t="shared" ref="AN5:AN50" si="31">IFERROR(AG5/(AG5+AF5),"NA")</f>
        <v>0.92161663651439663</v>
      </c>
      <c r="AO5" s="8">
        <f t="shared" si="2"/>
        <v>0</v>
      </c>
      <c r="AQ5">
        <f t="shared" ref="AQ5:AQ49" si="32">C5</f>
        <v>52.579000000000001</v>
      </c>
      <c r="AR5">
        <f t="shared" ref="AR5:AR50" si="33">D5</f>
        <v>8.5999999999999993E-2</v>
      </c>
      <c r="AS5">
        <f t="shared" ref="AS5:AS50" si="34">E5</f>
        <v>3.504</v>
      </c>
      <c r="AT5">
        <f t="shared" ref="AT5:AT50" si="35">F5</f>
        <v>0.61</v>
      </c>
      <c r="AU5">
        <f t="shared" si="3"/>
        <v>0</v>
      </c>
      <c r="AV5">
        <f t="shared" si="4"/>
        <v>2.6269999999999998</v>
      </c>
      <c r="AW5">
        <f t="shared" ref="AW5:AW49" si="36">H5</f>
        <v>17.327999999999999</v>
      </c>
      <c r="AX5">
        <f t="shared" ref="AX5:AX49" si="37">I5</f>
        <v>22.140999999999998</v>
      </c>
      <c r="AY5">
        <f t="shared" ref="AY5:AY49" si="38">J5</f>
        <v>8.3000000000000004E-2</v>
      </c>
      <c r="AZ5">
        <f t="shared" ref="AZ5:AZ49" si="39">K5</f>
        <v>5.5E-2</v>
      </c>
      <c r="BA5">
        <f t="shared" ref="BA5:BA49" si="40">L5</f>
        <v>0.184</v>
      </c>
      <c r="BB5">
        <f t="shared" ref="BB5:BB49" si="41">M5</f>
        <v>0</v>
      </c>
      <c r="BC5">
        <f t="shared" ref="BC5:BC49" si="42">SUM(AQ5:BB5)</f>
        <v>99.197000000000003</v>
      </c>
      <c r="BE5">
        <f t="shared" si="6"/>
        <v>0.87514980026631162</v>
      </c>
      <c r="BF5">
        <f t="shared" si="7"/>
        <v>1.0768036461072294E-3</v>
      </c>
      <c r="BG5">
        <f t="shared" si="8"/>
        <v>6.8732836406433906E-2</v>
      </c>
      <c r="BH5">
        <f t="shared" si="9"/>
        <v>8.026843871307322E-3</v>
      </c>
      <c r="BI5">
        <f t="shared" si="10"/>
        <v>3.6565336005790323E-2</v>
      </c>
      <c r="BJ5">
        <f t="shared" si="11"/>
        <v>0</v>
      </c>
      <c r="BK5">
        <f t="shared" si="12"/>
        <v>0.4299282460475779</v>
      </c>
      <c r="BL5">
        <f t="shared" si="13"/>
        <v>0.3948292895177023</v>
      </c>
      <c r="BM5">
        <f t="shared" si="14"/>
        <v>1.1700457022670693E-3</v>
      </c>
      <c r="BN5">
        <f t="shared" si="15"/>
        <v>7.3634942055994686E-4</v>
      </c>
      <c r="BO5">
        <f t="shared" ref="BO5:BO50" si="43">L5/BA$1*2</f>
        <v>5.9375045378346498E-3</v>
      </c>
      <c r="BP5">
        <f t="shared" ref="BP5:BP50" si="44">M5/BB$1*2</f>
        <v>0</v>
      </c>
      <c r="BQ5">
        <f t="shared" ref="BQ5:BQ49" si="45">SUM(BE5:BP5)</f>
        <v>1.8221530554218923</v>
      </c>
      <c r="BR5">
        <f t="shared" si="16"/>
        <v>2.1947546666239743</v>
      </c>
    </row>
    <row r="6" spans="1:70">
      <c r="A6" t="s">
        <v>91</v>
      </c>
      <c r="B6">
        <v>241</v>
      </c>
      <c r="C6" s="1">
        <v>52.69</v>
      </c>
      <c r="D6" s="1">
        <v>9.6000000000000002E-2</v>
      </c>
      <c r="E6" s="1">
        <v>3.4990000000000001</v>
      </c>
      <c r="F6" s="1">
        <v>0.61799999999999999</v>
      </c>
      <c r="G6" s="1">
        <v>2.6520000000000001</v>
      </c>
      <c r="H6" s="1">
        <v>17.396999999999998</v>
      </c>
      <c r="I6" s="1">
        <v>22.170999999999999</v>
      </c>
      <c r="J6" s="1">
        <v>8.5000000000000006E-2</v>
      </c>
      <c r="K6" s="1">
        <v>5.1999999999999998E-2</v>
      </c>
      <c r="L6" s="1">
        <v>0.186</v>
      </c>
      <c r="N6">
        <f t="shared" si="17"/>
        <v>99.445999999999998</v>
      </c>
      <c r="P6" s="1">
        <v>11.04</v>
      </c>
      <c r="Q6" s="1">
        <v>70.373000000000005</v>
      </c>
      <c r="R6" s="1">
        <v>11.006</v>
      </c>
      <c r="S6" s="19">
        <f t="shared" ref="S6:S69" si="46">SQRT((P5-P6)^2+(Q5-Q6)^2)*1000</f>
        <v>2.2360679774945784</v>
      </c>
      <c r="T6" s="19">
        <f>SUM(S$4:S6)</f>
        <v>4.4721359550026616</v>
      </c>
      <c r="W6" s="4">
        <v>12</v>
      </c>
      <c r="X6" s="4">
        <v>4</v>
      </c>
      <c r="Y6" s="12">
        <v>0</v>
      </c>
      <c r="AA6" s="11">
        <f t="shared" si="18"/>
        <v>1.920178261688795</v>
      </c>
      <c r="AB6" s="11">
        <f t="shared" si="19"/>
        <v>2.6317981262515902E-3</v>
      </c>
      <c r="AC6" s="11">
        <f t="shared" si="20"/>
        <v>0.15027522452434006</v>
      </c>
      <c r="AD6" s="11">
        <f t="shared" si="21"/>
        <v>1.7805194817565772E-2</v>
      </c>
      <c r="AE6" s="11">
        <f t="shared" si="22"/>
        <v>0</v>
      </c>
      <c r="AF6" s="11">
        <f t="shared" si="23"/>
        <v>8.0821385227745721E-2</v>
      </c>
      <c r="AG6" s="11">
        <f t="shared" si="24"/>
        <v>0.9450726114021234</v>
      </c>
      <c r="AH6" s="11">
        <f t="shared" si="25"/>
        <v>0.86564671750404087</v>
      </c>
      <c r="AI6" s="11">
        <f t="shared" si="26"/>
        <v>2.6235354278697381E-3</v>
      </c>
      <c r="AJ6" s="11">
        <f t="shared" si="27"/>
        <v>1.5242909730287051E-3</v>
      </c>
      <c r="AK6" s="11">
        <f t="shared" si="28"/>
        <v>1.3141421644477989E-2</v>
      </c>
      <c r="AL6" s="11">
        <f t="shared" si="29"/>
        <v>0</v>
      </c>
      <c r="AM6" s="11">
        <f t="shared" si="30"/>
        <v>3.9997204413362386</v>
      </c>
      <c r="AN6" s="11">
        <f t="shared" si="31"/>
        <v>0.92121858058118156</v>
      </c>
      <c r="AO6" s="8">
        <f t="shared" si="2"/>
        <v>0</v>
      </c>
      <c r="AQ6">
        <f t="shared" si="32"/>
        <v>52.69</v>
      </c>
      <c r="AR6">
        <f>D6</f>
        <v>9.6000000000000002E-2</v>
      </c>
      <c r="AS6">
        <f>E6</f>
        <v>3.4990000000000001</v>
      </c>
      <c r="AT6">
        <f t="shared" si="35"/>
        <v>0.61799999999999999</v>
      </c>
      <c r="AU6">
        <f t="shared" si="3"/>
        <v>0</v>
      </c>
      <c r="AV6">
        <f t="shared" si="4"/>
        <v>2.6520000000000006</v>
      </c>
      <c r="AW6">
        <f>H6</f>
        <v>17.396999999999998</v>
      </c>
      <c r="AX6">
        <f t="shared" si="37"/>
        <v>22.170999999999999</v>
      </c>
      <c r="AY6">
        <f>J6</f>
        <v>8.5000000000000006E-2</v>
      </c>
      <c r="AZ6">
        <f t="shared" si="39"/>
        <v>5.1999999999999998E-2</v>
      </c>
      <c r="BA6">
        <f t="shared" si="40"/>
        <v>0.186</v>
      </c>
      <c r="BB6">
        <f t="shared" si="41"/>
        <v>0</v>
      </c>
      <c r="BC6">
        <f t="shared" si="42"/>
        <v>99.445999999999998</v>
      </c>
      <c r="BE6">
        <f t="shared" si="6"/>
        <v>0.87699733688415449</v>
      </c>
      <c r="BF6">
        <f t="shared" si="7"/>
        <v>1.2020133723987679E-3</v>
      </c>
      <c r="BG6">
        <f t="shared" si="8"/>
        <v>6.8634758728913309E-2</v>
      </c>
      <c r="BH6">
        <f t="shared" si="9"/>
        <v>8.1321139548654504E-3</v>
      </c>
      <c r="BI6">
        <f t="shared" si="10"/>
        <v>3.6913312176382169E-2</v>
      </c>
      <c r="BJ6">
        <f t="shared" si="11"/>
        <v>0</v>
      </c>
      <c r="BK6">
        <f t="shared" si="12"/>
        <v>0.4316402179414654</v>
      </c>
      <c r="BL6">
        <f t="shared" si="13"/>
        <v>0.39536426439171574</v>
      </c>
      <c r="BM6">
        <f t="shared" si="14"/>
        <v>1.1982395746108542E-3</v>
      </c>
      <c r="BN6">
        <f t="shared" si="15"/>
        <v>6.9618490671122246E-4</v>
      </c>
      <c r="BO6">
        <f t="shared" si="43"/>
        <v>6.0020426306372004E-3</v>
      </c>
      <c r="BP6">
        <f t="shared" si="44"/>
        <v>0</v>
      </c>
      <c r="BQ6">
        <f t="shared" si="45"/>
        <v>1.8267804845618547</v>
      </c>
      <c r="BR6">
        <f>IFERROR(IF(OR($V6="Total",$V6="total", $V6="TOTAL"),$X6/$BQ6,W6/(BE6*4+BF6*4+BG6*3+BH6*3+BI6*2+BJ6*3+BK6*2+BL6*2+BM6*2+BN6*2+BO6+BP6)),"NA")</f>
        <v>2.1894915536584323</v>
      </c>
    </row>
    <row r="7" spans="1:70">
      <c r="A7" t="s">
        <v>92</v>
      </c>
      <c r="B7">
        <v>242</v>
      </c>
      <c r="C7" s="1">
        <v>52.679000000000002</v>
      </c>
      <c r="D7" s="1">
        <v>8.5000000000000006E-2</v>
      </c>
      <c r="E7" s="1">
        <v>3.504</v>
      </c>
      <c r="F7" s="1">
        <v>0.61399999999999999</v>
      </c>
      <c r="G7" s="1">
        <v>2.6549999999999998</v>
      </c>
      <c r="H7" s="1">
        <v>17.419</v>
      </c>
      <c r="I7" s="1">
        <v>22.141999999999999</v>
      </c>
      <c r="J7" s="1">
        <v>7.9000000000000001E-2</v>
      </c>
      <c r="K7" s="1">
        <v>4.9000000000000002E-2</v>
      </c>
      <c r="L7" s="1">
        <v>0.192</v>
      </c>
      <c r="N7">
        <f t="shared" si="17"/>
        <v>99.417999999999992</v>
      </c>
      <c r="P7" s="1">
        <v>11.042</v>
      </c>
      <c r="Q7" s="1">
        <v>70.370999999999995</v>
      </c>
      <c r="R7" s="1">
        <v>11.006</v>
      </c>
      <c r="S7" s="19">
        <f t="shared" si="46"/>
        <v>2.8284271247534147</v>
      </c>
      <c r="T7" s="19">
        <f>SUM(S$4:S7)</f>
        <v>7.3005630797560759</v>
      </c>
      <c r="W7" s="4">
        <v>12</v>
      </c>
      <c r="X7" s="4">
        <v>4</v>
      </c>
      <c r="Y7" s="12">
        <v>0</v>
      </c>
      <c r="AA7" s="11">
        <f t="shared" si="18"/>
        <v>1.9201494245212203</v>
      </c>
      <c r="AB7" s="11">
        <f t="shared" si="19"/>
        <v>2.3306895028654784E-3</v>
      </c>
      <c r="AC7" s="11">
        <f t="shared" si="20"/>
        <v>0.15051912833564107</v>
      </c>
      <c r="AD7" s="11">
        <f t="shared" si="21"/>
        <v>1.7693378987195679E-2</v>
      </c>
      <c r="AE7" s="11">
        <f t="shared" si="22"/>
        <v>0</v>
      </c>
      <c r="AF7" s="11">
        <f t="shared" si="23"/>
        <v>8.0928492289534693E-2</v>
      </c>
      <c r="AG7" s="11">
        <f t="shared" si="24"/>
        <v>0.94645111479661703</v>
      </c>
      <c r="AH7" s="11">
        <f t="shared" si="25"/>
        <v>0.8646819735456992</v>
      </c>
      <c r="AI7" s="11">
        <f t="shared" si="26"/>
        <v>2.4388172204577539E-3</v>
      </c>
      <c r="AJ7" s="11">
        <f t="shared" si="27"/>
        <v>1.4366294607743686E-3</v>
      </c>
      <c r="AK7" s="11">
        <f t="shared" si="28"/>
        <v>1.3567967308982297E-2</v>
      </c>
      <c r="AL7" s="11">
        <f t="shared" si="29"/>
        <v>0</v>
      </c>
      <c r="AM7" s="11">
        <f>IFERROR(SUM(AA7:AL7),"NA")</f>
        <v>4.0001976159689869</v>
      </c>
      <c r="AN7" s="11">
        <f t="shared" si="31"/>
        <v>0.92122824734757613</v>
      </c>
      <c r="AO7" s="8">
        <f>IFERROR(AE7/(AE7+AF7),"NA")</f>
        <v>0</v>
      </c>
      <c r="AQ7">
        <f t="shared" si="32"/>
        <v>52.679000000000002</v>
      </c>
      <c r="AR7">
        <f t="shared" si="33"/>
        <v>8.5000000000000006E-2</v>
      </c>
      <c r="AS7">
        <f t="shared" si="34"/>
        <v>3.504</v>
      </c>
      <c r="AT7">
        <f t="shared" si="35"/>
        <v>0.61399999999999999</v>
      </c>
      <c r="AU7">
        <f t="shared" si="3"/>
        <v>0</v>
      </c>
      <c r="AV7">
        <f t="shared" si="4"/>
        <v>2.6549999999999998</v>
      </c>
      <c r="AW7">
        <f t="shared" si="36"/>
        <v>17.419</v>
      </c>
      <c r="AX7">
        <f t="shared" si="37"/>
        <v>22.141999999999999</v>
      </c>
      <c r="AY7">
        <f t="shared" si="38"/>
        <v>7.9000000000000001E-2</v>
      </c>
      <c r="AZ7">
        <f t="shared" si="39"/>
        <v>4.9000000000000002E-2</v>
      </c>
      <c r="BA7">
        <f t="shared" si="40"/>
        <v>0.192</v>
      </c>
      <c r="BB7">
        <f t="shared" si="41"/>
        <v>0</v>
      </c>
      <c r="BC7">
        <f t="shared" si="42"/>
        <v>99.417999999999992</v>
      </c>
      <c r="BE7">
        <f t="shared" si="6"/>
        <v>0.87681424766977367</v>
      </c>
      <c r="BF7">
        <f t="shared" si="7"/>
        <v>1.0642826734780758E-3</v>
      </c>
      <c r="BG7">
        <f t="shared" si="8"/>
        <v>6.8732836406433906E-2</v>
      </c>
      <c r="BH7">
        <f t="shared" si="9"/>
        <v>8.0794789130863871E-3</v>
      </c>
      <c r="BI7">
        <f t="shared" si="10"/>
        <v>3.6955069316853183E-2</v>
      </c>
      <c r="BJ7">
        <f t="shared" si="11"/>
        <v>0</v>
      </c>
      <c r="BK7">
        <f t="shared" si="12"/>
        <v>0.43218606405255999</v>
      </c>
      <c r="BL7">
        <f t="shared" si="13"/>
        <v>0.39484712201350275</v>
      </c>
      <c r="BM7">
        <f t="shared" si="14"/>
        <v>1.1136579575794997E-3</v>
      </c>
      <c r="BN7">
        <f t="shared" si="15"/>
        <v>6.5602039286249806E-4</v>
      </c>
      <c r="BO7">
        <f t="shared" si="43"/>
        <v>6.1956569090448523E-3</v>
      </c>
      <c r="BP7">
        <f t="shared" si="44"/>
        <v>0</v>
      </c>
      <c r="BQ7">
        <f t="shared" si="45"/>
        <v>1.8266444363051748</v>
      </c>
      <c r="BR7">
        <f t="shared" si="16"/>
        <v>2.1899158568924033</v>
      </c>
    </row>
    <row r="8" spans="1:70">
      <c r="A8" t="s">
        <v>93</v>
      </c>
      <c r="B8">
        <v>243</v>
      </c>
      <c r="C8" s="1">
        <v>52.587000000000003</v>
      </c>
      <c r="D8" s="1">
        <v>9.2999999999999999E-2</v>
      </c>
      <c r="E8" s="1">
        <v>3.5139999999999998</v>
      </c>
      <c r="F8" s="1">
        <v>0.61599999999999999</v>
      </c>
      <c r="G8" s="1">
        <v>2.6509999999999998</v>
      </c>
      <c r="H8" s="1">
        <v>17.408999999999999</v>
      </c>
      <c r="I8" s="1">
        <v>22.177</v>
      </c>
      <c r="J8" s="1">
        <v>8.1000000000000003E-2</v>
      </c>
      <c r="K8" s="1">
        <v>5.6000000000000001E-2</v>
      </c>
      <c r="L8" s="1">
        <v>0.193</v>
      </c>
      <c r="N8">
        <f t="shared" si="17"/>
        <v>99.376999999999995</v>
      </c>
      <c r="P8" s="1">
        <v>11.042999999999999</v>
      </c>
      <c r="Q8" s="1">
        <v>70.37</v>
      </c>
      <c r="R8" s="1">
        <v>11.006</v>
      </c>
      <c r="S8" s="19">
        <f t="shared" si="46"/>
        <v>1.414213562366031</v>
      </c>
      <c r="T8" s="19">
        <f>SUM(S$4:S8)</f>
        <v>8.7147766421221071</v>
      </c>
      <c r="W8" s="4">
        <v>12</v>
      </c>
      <c r="X8" s="4">
        <v>4</v>
      </c>
      <c r="Y8" s="12">
        <v>0</v>
      </c>
      <c r="AA8" s="11">
        <f t="shared" si="18"/>
        <v>1.9182453998041427</v>
      </c>
      <c r="AB8" s="11">
        <f t="shared" si="19"/>
        <v>2.5519767204476899E-3</v>
      </c>
      <c r="AC8" s="11">
        <f t="shared" si="20"/>
        <v>0.15106283110434138</v>
      </c>
      <c r="AD8" s="11">
        <f t="shared" si="21"/>
        <v>1.7764434476412148E-2</v>
      </c>
      <c r="AE8" s="11">
        <f t="shared" si="22"/>
        <v>0</v>
      </c>
      <c r="AF8" s="11">
        <f t="shared" si="23"/>
        <v>8.0867667576977512E-2</v>
      </c>
      <c r="AG8" s="11">
        <f t="shared" si="24"/>
        <v>0.9466230137835443</v>
      </c>
      <c r="AH8" s="11">
        <f t="shared" si="25"/>
        <v>0.86670363998701694</v>
      </c>
      <c r="AI8" s="11">
        <f t="shared" si="26"/>
        <v>2.5024502132104439E-3</v>
      </c>
      <c r="AJ8" s="11">
        <f t="shared" si="27"/>
        <v>1.6431037262383587E-3</v>
      </c>
      <c r="AK8" s="11">
        <f t="shared" si="28"/>
        <v>1.3648946585400756E-2</v>
      </c>
      <c r="AL8" s="11">
        <f t="shared" si="29"/>
        <v>0</v>
      </c>
      <c r="AM8" s="11">
        <f t="shared" si="30"/>
        <v>4.0016134639777325</v>
      </c>
      <c r="AN8" s="11">
        <f t="shared" si="31"/>
        <v>0.92129596010554671</v>
      </c>
      <c r="AO8" s="8">
        <f t="shared" si="2"/>
        <v>0</v>
      </c>
      <c r="AQ8">
        <f t="shared" si="32"/>
        <v>52.587000000000003</v>
      </c>
      <c r="AR8">
        <f t="shared" si="33"/>
        <v>9.2999999999999999E-2</v>
      </c>
      <c r="AS8">
        <f t="shared" si="34"/>
        <v>3.5139999999999998</v>
      </c>
      <c r="AT8">
        <f t="shared" si="35"/>
        <v>0.61599999999999999</v>
      </c>
      <c r="AU8">
        <f t="shared" si="3"/>
        <v>0</v>
      </c>
      <c r="AV8">
        <f t="shared" si="4"/>
        <v>2.6510000000000002</v>
      </c>
      <c r="AW8">
        <f t="shared" si="36"/>
        <v>17.408999999999999</v>
      </c>
      <c r="AX8">
        <f t="shared" si="37"/>
        <v>22.177</v>
      </c>
      <c r="AY8">
        <f t="shared" si="38"/>
        <v>8.1000000000000003E-2</v>
      </c>
      <c r="AZ8">
        <f t="shared" si="39"/>
        <v>5.6000000000000001E-2</v>
      </c>
      <c r="BA8">
        <f t="shared" si="40"/>
        <v>0.193</v>
      </c>
      <c r="BB8">
        <f t="shared" si="41"/>
        <v>0</v>
      </c>
      <c r="BC8">
        <f t="shared" si="42"/>
        <v>99.376999999999995</v>
      </c>
      <c r="BE8">
        <f t="shared" si="6"/>
        <v>0.87528295605858863</v>
      </c>
      <c r="BF8">
        <f t="shared" si="7"/>
        <v>1.1644504545113064E-3</v>
      </c>
      <c r="BG8">
        <f t="shared" si="8"/>
        <v>6.8928991761475086E-2</v>
      </c>
      <c r="BH8">
        <f t="shared" si="9"/>
        <v>8.1057964339759196E-3</v>
      </c>
      <c r="BI8">
        <f t="shared" si="10"/>
        <v>3.6899393129558491E-2</v>
      </c>
      <c r="BJ8">
        <f t="shared" si="11"/>
        <v>0</v>
      </c>
      <c r="BK8">
        <f t="shared" si="12"/>
        <v>0.43193795218388065</v>
      </c>
      <c r="BL8">
        <f t="shared" si="13"/>
        <v>0.39547125936651845</v>
      </c>
      <c r="BM8">
        <f t="shared" si="14"/>
        <v>1.1418518299232845E-3</v>
      </c>
      <c r="BN8">
        <f t="shared" si="15"/>
        <v>7.4973759184285499E-4</v>
      </c>
      <c r="BO8">
        <f t="shared" si="43"/>
        <v>6.2279259554461272E-3</v>
      </c>
      <c r="BP8">
        <f t="shared" si="44"/>
        <v>0</v>
      </c>
      <c r="BQ8">
        <f t="shared" si="45"/>
        <v>1.8259103147657207</v>
      </c>
      <c r="BR8">
        <f t="shared" si="16"/>
        <v>2.1915717500567227</v>
      </c>
    </row>
    <row r="9" spans="1:70">
      <c r="A9" t="s">
        <v>94</v>
      </c>
      <c r="B9">
        <v>244</v>
      </c>
      <c r="C9" s="1">
        <v>52.646000000000001</v>
      </c>
      <c r="D9" s="1">
        <v>9.0999999999999998E-2</v>
      </c>
      <c r="E9" s="1">
        <v>3.524</v>
      </c>
      <c r="F9" s="1">
        <v>0.61799999999999999</v>
      </c>
      <c r="G9" s="1">
        <v>2.6640000000000001</v>
      </c>
      <c r="H9" s="1">
        <v>17.385000000000002</v>
      </c>
      <c r="I9" s="1">
        <v>22.152999999999999</v>
      </c>
      <c r="J9" s="1">
        <v>8.5999999999999993E-2</v>
      </c>
      <c r="K9" s="1">
        <v>6.3E-2</v>
      </c>
      <c r="L9" s="1">
        <v>0.2</v>
      </c>
      <c r="N9">
        <f t="shared" si="17"/>
        <v>99.430000000000021</v>
      </c>
      <c r="P9" s="1">
        <v>11.045</v>
      </c>
      <c r="Q9" s="1">
        <v>70.369</v>
      </c>
      <c r="R9" s="1">
        <v>11.006</v>
      </c>
      <c r="S9" s="19">
        <f t="shared" si="46"/>
        <v>2.2360679775025223</v>
      </c>
      <c r="T9" s="19">
        <f>SUM(S$4:S9)</f>
        <v>10.950844619624629</v>
      </c>
      <c r="W9" s="4">
        <v>12</v>
      </c>
      <c r="X9" s="4">
        <v>4</v>
      </c>
      <c r="Y9" s="12">
        <v>0</v>
      </c>
      <c r="AA9" s="11">
        <f t="shared" si="18"/>
        <v>1.9192182428901345</v>
      </c>
      <c r="AB9" s="11">
        <f t="shared" si="19"/>
        <v>2.4955620125274749E-3</v>
      </c>
      <c r="AC9" s="11">
        <f t="shared" si="20"/>
        <v>0.15139968663868145</v>
      </c>
      <c r="AD9" s="11">
        <f t="shared" si="21"/>
        <v>1.7811166497792574E-2</v>
      </c>
      <c r="AE9" s="11">
        <f t="shared" si="22"/>
        <v>0</v>
      </c>
      <c r="AF9" s="11">
        <f t="shared" si="23"/>
        <v>8.1214322173756154E-2</v>
      </c>
      <c r="AG9" s="11">
        <f t="shared" si="24"/>
        <v>0.94473747384449647</v>
      </c>
      <c r="AH9" s="11">
        <f t="shared" si="25"/>
        <v>0.86523401706839898</v>
      </c>
      <c r="AI9" s="11">
        <f t="shared" si="26"/>
        <v>2.6552908093454854E-3</v>
      </c>
      <c r="AJ9" s="11">
        <f t="shared" si="27"/>
        <v>1.847356517148264E-3</v>
      </c>
      <c r="AK9" s="11">
        <f t="shared" si="28"/>
        <v>1.4135300153639268E-2</v>
      </c>
      <c r="AL9" s="11">
        <f t="shared" si="29"/>
        <v>0</v>
      </c>
      <c r="AM9" s="11">
        <f t="shared" si="30"/>
        <v>4.0007484186059203</v>
      </c>
      <c r="AN9" s="11">
        <f t="shared" si="31"/>
        <v>0.92084002144257526</v>
      </c>
      <c r="AO9" s="8">
        <f t="shared" si="2"/>
        <v>0</v>
      </c>
      <c r="AP9" s="13"/>
      <c r="AQ9">
        <f t="shared" si="32"/>
        <v>52.646000000000001</v>
      </c>
      <c r="AR9">
        <f t="shared" si="33"/>
        <v>9.0999999999999998E-2</v>
      </c>
      <c r="AS9">
        <f t="shared" si="34"/>
        <v>3.524</v>
      </c>
      <c r="AT9">
        <f t="shared" si="35"/>
        <v>0.61799999999999999</v>
      </c>
      <c r="AU9">
        <f t="shared" si="3"/>
        <v>0</v>
      </c>
      <c r="AV9">
        <f t="shared" si="4"/>
        <v>2.6640000000000001</v>
      </c>
      <c r="AW9">
        <f t="shared" si="36"/>
        <v>17.385000000000002</v>
      </c>
      <c r="AX9">
        <f t="shared" si="37"/>
        <v>22.152999999999999</v>
      </c>
      <c r="AY9">
        <f t="shared" si="38"/>
        <v>8.5999999999999993E-2</v>
      </c>
      <c r="AZ9">
        <f t="shared" si="39"/>
        <v>6.3E-2</v>
      </c>
      <c r="BA9">
        <f t="shared" si="40"/>
        <v>0.2</v>
      </c>
      <c r="BB9">
        <f t="shared" si="41"/>
        <v>0</v>
      </c>
      <c r="BC9">
        <f t="shared" si="42"/>
        <v>99.430000000000021</v>
      </c>
      <c r="BE9">
        <f t="shared" si="6"/>
        <v>0.87626498002663122</v>
      </c>
      <c r="BF9">
        <f t="shared" si="7"/>
        <v>1.1394085092529987E-3</v>
      </c>
      <c r="BG9">
        <f t="shared" si="8"/>
        <v>6.9125147116516281E-2</v>
      </c>
      <c r="BH9">
        <f t="shared" si="9"/>
        <v>8.1321139548654504E-3</v>
      </c>
      <c r="BI9">
        <f t="shared" si="10"/>
        <v>3.708034073826625E-2</v>
      </c>
      <c r="BJ9">
        <f t="shared" si="11"/>
        <v>0</v>
      </c>
      <c r="BK9">
        <f t="shared" si="12"/>
        <v>0.43134248369905026</v>
      </c>
      <c r="BL9">
        <f t="shared" si="13"/>
        <v>0.39504327946730766</v>
      </c>
      <c r="BM9">
        <f t="shared" si="14"/>
        <v>1.2123365107827465E-3</v>
      </c>
      <c r="BN9">
        <f t="shared" si="15"/>
        <v>8.4345479082321181E-4</v>
      </c>
      <c r="BO9">
        <f t="shared" si="43"/>
        <v>6.4538092802550549E-3</v>
      </c>
      <c r="BP9">
        <f t="shared" si="44"/>
        <v>0</v>
      </c>
      <c r="BQ9">
        <f t="shared" si="45"/>
        <v>1.8266373540937513</v>
      </c>
      <c r="BR9">
        <f t="shared" si="16"/>
        <v>2.1902258867309818</v>
      </c>
    </row>
    <row r="10" spans="1:70">
      <c r="A10" t="s">
        <v>95</v>
      </c>
      <c r="B10">
        <v>245</v>
      </c>
      <c r="C10" s="1">
        <v>52.613999999999997</v>
      </c>
      <c r="D10" s="1">
        <v>0.1</v>
      </c>
      <c r="E10" s="1">
        <v>3.5089999999999999</v>
      </c>
      <c r="F10" s="1">
        <v>0.625</v>
      </c>
      <c r="G10" s="1">
        <v>2.6669999999999998</v>
      </c>
      <c r="H10" s="1">
        <v>17.396000000000001</v>
      </c>
      <c r="I10" s="1">
        <v>22.152000000000001</v>
      </c>
      <c r="J10" s="1">
        <v>8.7999999999999995E-2</v>
      </c>
      <c r="K10" s="1">
        <v>5.6000000000000001E-2</v>
      </c>
      <c r="L10" s="1">
        <v>0.193</v>
      </c>
      <c r="N10">
        <f t="shared" si="17"/>
        <v>99.399999999999991</v>
      </c>
      <c r="P10" s="1">
        <v>11.045999999999999</v>
      </c>
      <c r="Q10" s="1">
        <v>70.367999999999995</v>
      </c>
      <c r="R10" s="1">
        <v>11.006</v>
      </c>
      <c r="S10" s="19">
        <f t="shared" si="46"/>
        <v>1.4142135623760794</v>
      </c>
      <c r="T10" s="19">
        <f>SUM(S$4:S10)</f>
        <v>12.365058182000709</v>
      </c>
      <c r="W10" s="4">
        <v>12</v>
      </c>
      <c r="X10" s="4">
        <v>4</v>
      </c>
      <c r="Y10" s="12">
        <v>0</v>
      </c>
      <c r="AA10" s="11">
        <f t="shared" si="18"/>
        <v>1.9187693794132674</v>
      </c>
      <c r="AB10" s="11">
        <f t="shared" si="19"/>
        <v>2.7434019872809973E-3</v>
      </c>
      <c r="AC10" s="11">
        <f t="shared" si="20"/>
        <v>0.1508116598263417</v>
      </c>
      <c r="AD10" s="11">
        <f t="shared" si="21"/>
        <v>1.8019651220161203E-2</v>
      </c>
      <c r="AE10" s="11">
        <f t="shared" si="22"/>
        <v>0</v>
      </c>
      <c r="AF10" s="11">
        <f t="shared" si="23"/>
        <v>8.1336202952349959E-2</v>
      </c>
      <c r="AG10" s="11">
        <f t="shared" si="24"/>
        <v>0.94568896498872068</v>
      </c>
      <c r="AH10" s="11">
        <f t="shared" si="25"/>
        <v>0.86551870077958515</v>
      </c>
      <c r="AI10" s="11">
        <f t="shared" si="26"/>
        <v>2.7180584281668346E-3</v>
      </c>
      <c r="AJ10" s="11">
        <f t="shared" si="27"/>
        <v>1.6427091251775688E-3</v>
      </c>
      <c r="AK10" s="11">
        <f t="shared" si="28"/>
        <v>1.3645668710294483E-2</v>
      </c>
      <c r="AL10" s="11">
        <f t="shared" si="29"/>
        <v>0</v>
      </c>
      <c r="AM10" s="11">
        <f t="shared" si="30"/>
        <v>4.0008943974313462</v>
      </c>
      <c r="AN10" s="11">
        <f t="shared" si="31"/>
        <v>0.92080408008363723</v>
      </c>
      <c r="AO10" s="8">
        <f t="shared" si="2"/>
        <v>0</v>
      </c>
      <c r="AQ10">
        <f t="shared" si="32"/>
        <v>52.613999999999997</v>
      </c>
      <c r="AR10">
        <f>D10</f>
        <v>0.1</v>
      </c>
      <c r="AS10">
        <f t="shared" si="34"/>
        <v>3.5089999999999999</v>
      </c>
      <c r="AT10">
        <f t="shared" si="35"/>
        <v>0.625</v>
      </c>
      <c r="AU10">
        <f t="shared" si="3"/>
        <v>0</v>
      </c>
      <c r="AV10">
        <f t="shared" si="4"/>
        <v>2.6669999999999998</v>
      </c>
      <c r="AW10">
        <f t="shared" si="36"/>
        <v>17.396000000000001</v>
      </c>
      <c r="AX10">
        <f t="shared" si="37"/>
        <v>22.152000000000001</v>
      </c>
      <c r="AY10">
        <f t="shared" si="38"/>
        <v>8.7999999999999995E-2</v>
      </c>
      <c r="AZ10">
        <f t="shared" si="39"/>
        <v>5.6000000000000001E-2</v>
      </c>
      <c r="BA10">
        <f t="shared" si="40"/>
        <v>0.193</v>
      </c>
      <c r="BB10">
        <f t="shared" si="41"/>
        <v>0</v>
      </c>
      <c r="BC10">
        <f t="shared" si="42"/>
        <v>99.399999999999991</v>
      </c>
      <c r="BE10">
        <f t="shared" si="6"/>
        <v>0.87573235685752326</v>
      </c>
      <c r="BF10">
        <f t="shared" si="7"/>
        <v>1.2520972629153832E-3</v>
      </c>
      <c r="BG10">
        <f t="shared" si="8"/>
        <v>6.8830914083954489E-2</v>
      </c>
      <c r="BH10">
        <f t="shared" si="9"/>
        <v>8.2242252779788135E-3</v>
      </c>
      <c r="BI10">
        <f t="shared" si="10"/>
        <v>3.7122097878737263E-2</v>
      </c>
      <c r="BJ10">
        <f t="shared" si="11"/>
        <v>0</v>
      </c>
      <c r="BK10">
        <f t="shared" si="12"/>
        <v>0.43161540675459753</v>
      </c>
      <c r="BL10">
        <f t="shared" si="13"/>
        <v>0.39502544697150727</v>
      </c>
      <c r="BM10">
        <f t="shared" si="14"/>
        <v>1.2405303831265313E-3</v>
      </c>
      <c r="BN10">
        <f t="shared" si="15"/>
        <v>7.4973759184285499E-4</v>
      </c>
      <c r="BO10">
        <f t="shared" si="43"/>
        <v>6.2279259554461272E-3</v>
      </c>
      <c r="BP10">
        <f t="shared" si="44"/>
        <v>0</v>
      </c>
      <c r="BQ10">
        <f t="shared" si="45"/>
        <v>1.8260207390176293</v>
      </c>
      <c r="BR10">
        <f t="shared" si="16"/>
        <v>2.1910454311618413</v>
      </c>
    </row>
    <row r="11" spans="1:70">
      <c r="A11" t="s">
        <v>96</v>
      </c>
      <c r="B11">
        <v>246</v>
      </c>
      <c r="C11" s="1">
        <v>52.433</v>
      </c>
      <c r="D11" s="1">
        <v>9.6000000000000002E-2</v>
      </c>
      <c r="E11" s="1">
        <v>3.4710000000000001</v>
      </c>
      <c r="F11" s="1">
        <v>0.622</v>
      </c>
      <c r="G11" s="1">
        <v>2.6760000000000002</v>
      </c>
      <c r="H11" s="1">
        <v>17.321000000000002</v>
      </c>
      <c r="I11" s="1">
        <v>22.140999999999998</v>
      </c>
      <c r="J11" s="1">
        <v>9.0999999999999998E-2</v>
      </c>
      <c r="K11" s="1">
        <v>5.7000000000000002E-2</v>
      </c>
      <c r="L11" s="1">
        <v>0.185</v>
      </c>
      <c r="N11">
        <f t="shared" si="17"/>
        <v>99.092999999999989</v>
      </c>
      <c r="P11" s="1">
        <v>11.047000000000001</v>
      </c>
      <c r="Q11" s="1">
        <v>70.366</v>
      </c>
      <c r="R11" s="1">
        <v>11.006</v>
      </c>
      <c r="S11" s="19">
        <f t="shared" si="46"/>
        <v>2.2360679774961674</v>
      </c>
      <c r="T11" s="19">
        <f>SUM(S$4:S11)</f>
        <v>14.601126159496877</v>
      </c>
      <c r="W11" s="4">
        <v>12</v>
      </c>
      <c r="X11" s="4">
        <v>4</v>
      </c>
      <c r="Y11" s="12">
        <v>0</v>
      </c>
      <c r="AA11" s="11">
        <f t="shared" si="18"/>
        <v>1.9186901575368034</v>
      </c>
      <c r="AB11" s="11">
        <f t="shared" si="19"/>
        <v>2.6426482732076384E-3</v>
      </c>
      <c r="AC11" s="11">
        <f t="shared" si="20"/>
        <v>0.14968726293713067</v>
      </c>
      <c r="AD11" s="11">
        <f t="shared" si="21"/>
        <v>1.7994319613480161E-2</v>
      </c>
      <c r="AE11" s="11">
        <f t="shared" si="22"/>
        <v>0</v>
      </c>
      <c r="AF11" s="11">
        <f t="shared" si="23"/>
        <v>8.1889019226247653E-2</v>
      </c>
      <c r="AG11" s="11">
        <f t="shared" si="24"/>
        <v>0.94482323775939336</v>
      </c>
      <c r="AH11" s="11">
        <f t="shared" si="25"/>
        <v>0.86803937802582831</v>
      </c>
      <c r="AI11" s="11">
        <f t="shared" si="26"/>
        <v>2.8203057343382035E-3</v>
      </c>
      <c r="AJ11" s="11">
        <f t="shared" si="27"/>
        <v>1.6777458774356532E-3</v>
      </c>
      <c r="AK11" s="11">
        <f t="shared" si="28"/>
        <v>1.3124655861638742E-2</v>
      </c>
      <c r="AL11" s="11">
        <f t="shared" si="29"/>
        <v>0</v>
      </c>
      <c r="AM11" s="11">
        <f t="shared" si="30"/>
        <v>4.0013887308455036</v>
      </c>
      <c r="AN11" s="11">
        <f t="shared" si="31"/>
        <v>0.92024151005397714</v>
      </c>
      <c r="AO11" s="8">
        <f t="shared" si="2"/>
        <v>0</v>
      </c>
      <c r="AQ11">
        <f t="shared" si="32"/>
        <v>52.433</v>
      </c>
      <c r="AR11">
        <f>D11</f>
        <v>9.6000000000000002E-2</v>
      </c>
      <c r="AS11">
        <f t="shared" si="34"/>
        <v>3.4710000000000001</v>
      </c>
      <c r="AT11">
        <f t="shared" si="35"/>
        <v>0.622</v>
      </c>
      <c r="AU11">
        <f t="shared" si="3"/>
        <v>0</v>
      </c>
      <c r="AV11">
        <f t="shared" si="4"/>
        <v>2.6760000000000002</v>
      </c>
      <c r="AW11">
        <f t="shared" si="36"/>
        <v>17.321000000000002</v>
      </c>
      <c r="AX11">
        <f t="shared" si="37"/>
        <v>22.140999999999998</v>
      </c>
      <c r="AY11">
        <f t="shared" si="38"/>
        <v>9.0999999999999998E-2</v>
      </c>
      <c r="AZ11">
        <f t="shared" si="39"/>
        <v>5.7000000000000002E-2</v>
      </c>
      <c r="BA11">
        <f t="shared" si="40"/>
        <v>0.185</v>
      </c>
      <c r="BB11">
        <f t="shared" si="41"/>
        <v>0</v>
      </c>
      <c r="BC11">
        <f t="shared" si="42"/>
        <v>99.092999999999989</v>
      </c>
      <c r="BE11">
        <f t="shared" si="6"/>
        <v>0.87271970705725699</v>
      </c>
      <c r="BF11">
        <f t="shared" si="7"/>
        <v>1.2020133723987679E-3</v>
      </c>
      <c r="BG11">
        <f t="shared" si="8"/>
        <v>6.8085523734797967E-2</v>
      </c>
      <c r="BH11">
        <f t="shared" si="9"/>
        <v>8.1847489966445156E-3</v>
      </c>
      <c r="BI11">
        <f t="shared" si="10"/>
        <v>3.7247369300150331E-2</v>
      </c>
      <c r="BJ11">
        <f t="shared" si="11"/>
        <v>0</v>
      </c>
      <c r="BK11">
        <f t="shared" si="12"/>
        <v>0.42975456773950244</v>
      </c>
      <c r="BL11">
        <f t="shared" si="13"/>
        <v>0.3948292895177023</v>
      </c>
      <c r="BM11">
        <f t="shared" si="14"/>
        <v>1.2828211916422086E-3</v>
      </c>
      <c r="BN11">
        <f t="shared" si="15"/>
        <v>7.6312576312576313E-4</v>
      </c>
      <c r="BO11">
        <f t="shared" si="43"/>
        <v>5.9697735842359247E-3</v>
      </c>
      <c r="BP11">
        <f t="shared" si="44"/>
        <v>0</v>
      </c>
      <c r="BQ11">
        <f t="shared" si="45"/>
        <v>1.8200389402574573</v>
      </c>
      <c r="BR11">
        <f t="shared" si="16"/>
        <v>2.1985181977916799</v>
      </c>
    </row>
    <row r="12" spans="1:70">
      <c r="A12" t="s">
        <v>97</v>
      </c>
      <c r="B12">
        <v>247</v>
      </c>
      <c r="C12" s="1">
        <v>48.552</v>
      </c>
      <c r="D12" s="1">
        <v>8.5000000000000006E-2</v>
      </c>
      <c r="E12" s="1">
        <v>3.4260000000000002</v>
      </c>
      <c r="F12" s="1">
        <v>0.61199999999999999</v>
      </c>
      <c r="G12" s="1">
        <v>2.6680000000000001</v>
      </c>
      <c r="H12" s="1">
        <v>14.994</v>
      </c>
      <c r="I12" s="1">
        <v>21.556000000000001</v>
      </c>
      <c r="J12" s="1">
        <v>8.3000000000000004E-2</v>
      </c>
      <c r="K12" s="1">
        <v>5.1999999999999998E-2</v>
      </c>
      <c r="L12" s="1">
        <v>0.19600000000000001</v>
      </c>
      <c r="N12">
        <f t="shared" si="17"/>
        <v>92.224000000000004</v>
      </c>
      <c r="P12" s="1">
        <v>11.048999999999999</v>
      </c>
      <c r="Q12" s="1">
        <v>70.364999999999995</v>
      </c>
      <c r="R12" s="1">
        <v>11.006</v>
      </c>
      <c r="S12" s="19">
        <f t="shared" si="46"/>
        <v>2.2360679775009333</v>
      </c>
      <c r="T12" s="19">
        <f>SUM(S$4:S12)</f>
        <v>16.837194136997809</v>
      </c>
      <c r="W12" s="4">
        <v>12</v>
      </c>
      <c r="X12" s="4">
        <v>4</v>
      </c>
      <c r="Y12" s="12">
        <v>0</v>
      </c>
      <c r="AA12" s="11">
        <f t="shared" si="18"/>
        <v>1.9166184912609439</v>
      </c>
      <c r="AB12" s="11">
        <f t="shared" si="19"/>
        <v>2.5241517758929836E-3</v>
      </c>
      <c r="AC12" s="11">
        <f t="shared" si="20"/>
        <v>0.15938446935196388</v>
      </c>
      <c r="AD12" s="11">
        <f t="shared" si="21"/>
        <v>1.9099626571234644E-2</v>
      </c>
      <c r="AE12" s="11">
        <f t="shared" si="22"/>
        <v>0</v>
      </c>
      <c r="AF12" s="11">
        <f t="shared" si="23"/>
        <v>8.807523171068285E-2</v>
      </c>
      <c r="AG12" s="11">
        <f t="shared" si="24"/>
        <v>0.88231470934647172</v>
      </c>
      <c r="AH12" s="11">
        <f t="shared" si="25"/>
        <v>0.9116723402655571</v>
      </c>
      <c r="AI12" s="11">
        <f t="shared" si="26"/>
        <v>2.7749892118432724E-3</v>
      </c>
      <c r="AJ12" s="11">
        <f t="shared" si="27"/>
        <v>1.6511368759600719E-3</v>
      </c>
      <c r="AK12" s="11">
        <f t="shared" si="28"/>
        <v>1.5000325262026054E-2</v>
      </c>
      <c r="AL12" s="11">
        <f t="shared" si="29"/>
        <v>0</v>
      </c>
      <c r="AM12" s="11">
        <f t="shared" si="30"/>
        <v>3.9991154716325767</v>
      </c>
      <c r="AN12" s="11">
        <f t="shared" si="31"/>
        <v>0.9092372787636972</v>
      </c>
      <c r="AO12" s="8">
        <f t="shared" si="2"/>
        <v>0</v>
      </c>
      <c r="AQ12">
        <f t="shared" si="32"/>
        <v>48.552</v>
      </c>
      <c r="AR12">
        <f>D12</f>
        <v>8.5000000000000006E-2</v>
      </c>
      <c r="AS12">
        <f t="shared" si="34"/>
        <v>3.4260000000000002</v>
      </c>
      <c r="AT12">
        <f t="shared" si="35"/>
        <v>0.61199999999999999</v>
      </c>
      <c r="AU12">
        <f t="shared" si="3"/>
        <v>0</v>
      </c>
      <c r="AV12">
        <f t="shared" si="4"/>
        <v>2.6680000000000001</v>
      </c>
      <c r="AW12">
        <f t="shared" si="36"/>
        <v>14.994</v>
      </c>
      <c r="AX12">
        <f t="shared" si="37"/>
        <v>21.556000000000001</v>
      </c>
      <c r="AY12">
        <f t="shared" si="38"/>
        <v>8.3000000000000004E-2</v>
      </c>
      <c r="AZ12">
        <f t="shared" si="39"/>
        <v>5.1999999999999998E-2</v>
      </c>
      <c r="BA12">
        <f t="shared" si="40"/>
        <v>0.19600000000000001</v>
      </c>
      <c r="BB12">
        <f t="shared" si="41"/>
        <v>0</v>
      </c>
      <c r="BC12">
        <f t="shared" si="42"/>
        <v>92.224000000000004</v>
      </c>
      <c r="BE12">
        <f t="shared" si="6"/>
        <v>0.80812250332889479</v>
      </c>
      <c r="BF12">
        <f t="shared" si="7"/>
        <v>1.0642826734780758E-3</v>
      </c>
      <c r="BG12">
        <f t="shared" si="8"/>
        <v>6.7202824637112607E-2</v>
      </c>
      <c r="BH12">
        <f t="shared" si="9"/>
        <v>8.0531613921968545E-3</v>
      </c>
      <c r="BI12">
        <f t="shared" si="10"/>
        <v>3.7136016925560941E-2</v>
      </c>
      <c r="BJ12">
        <f t="shared" si="11"/>
        <v>0</v>
      </c>
      <c r="BK12">
        <f t="shared" si="12"/>
        <v>0.37201893589781759</v>
      </c>
      <c r="BL12">
        <f t="shared" si="13"/>
        <v>0.38439727947444075</v>
      </c>
      <c r="BM12">
        <f t="shared" si="14"/>
        <v>1.1700457022670693E-3</v>
      </c>
      <c r="BN12">
        <f t="shared" si="15"/>
        <v>6.9618490671122246E-4</v>
      </c>
      <c r="BO12">
        <f t="shared" si="43"/>
        <v>6.3247330946499536E-3</v>
      </c>
      <c r="BP12">
        <f t="shared" si="44"/>
        <v>0</v>
      </c>
      <c r="BQ12">
        <f t="shared" si="45"/>
        <v>1.6861859680331297</v>
      </c>
      <c r="BR12">
        <f t="shared" si="16"/>
        <v>2.3716930086290473</v>
      </c>
    </row>
    <row r="13" spans="1:70">
      <c r="A13" t="s">
        <v>98</v>
      </c>
      <c r="B13">
        <v>248</v>
      </c>
      <c r="C13" s="1">
        <v>52.792999999999999</v>
      </c>
      <c r="D13" s="1">
        <v>9.0999999999999998E-2</v>
      </c>
      <c r="E13" s="1">
        <v>3.7669999999999999</v>
      </c>
      <c r="F13" s="1">
        <v>0.62</v>
      </c>
      <c r="G13" s="1">
        <v>2.6989999999999998</v>
      </c>
      <c r="H13" s="1">
        <v>17.390999999999998</v>
      </c>
      <c r="I13" s="1">
        <v>22.091999999999999</v>
      </c>
      <c r="J13" s="1">
        <v>7.9000000000000001E-2</v>
      </c>
      <c r="K13" s="1">
        <v>5.8999999999999997E-2</v>
      </c>
      <c r="L13" s="1">
        <v>0.20200000000000001</v>
      </c>
      <c r="N13">
        <f t="shared" si="17"/>
        <v>99.792999999999978</v>
      </c>
      <c r="P13" s="1">
        <v>11.05</v>
      </c>
      <c r="Q13" s="1">
        <v>70.364000000000004</v>
      </c>
      <c r="R13" s="1">
        <v>11.006</v>
      </c>
      <c r="S13" s="19">
        <f t="shared" si="46"/>
        <v>1.4142135623672869</v>
      </c>
      <c r="T13" s="19">
        <f>SUM(S$4:S13)</f>
        <v>18.251407699365096</v>
      </c>
      <c r="W13" s="4">
        <v>12</v>
      </c>
      <c r="X13" s="4">
        <v>4</v>
      </c>
      <c r="Y13" s="12">
        <v>0</v>
      </c>
      <c r="AA13" s="11">
        <f t="shared" si="18"/>
        <v>1.9165239439284929</v>
      </c>
      <c r="AB13" s="11">
        <f t="shared" si="19"/>
        <v>2.4851195743592226E-3</v>
      </c>
      <c r="AC13" s="11">
        <f t="shared" si="20"/>
        <v>0.16116236085695954</v>
      </c>
      <c r="AD13" s="11">
        <f t="shared" si="21"/>
        <v>1.779403751316486E-2</v>
      </c>
      <c r="AE13" s="11">
        <f t="shared" si="22"/>
        <v>0</v>
      </c>
      <c r="AF13" s="11">
        <f t="shared" si="23"/>
        <v>8.1937028892218738E-2</v>
      </c>
      <c r="AG13" s="11">
        <f t="shared" si="24"/>
        <v>0.94110899943439497</v>
      </c>
      <c r="AH13" s="11">
        <f t="shared" si="25"/>
        <v>0.85924100937103387</v>
      </c>
      <c r="AI13" s="11">
        <f t="shared" si="26"/>
        <v>2.4289560478499158E-3</v>
      </c>
      <c r="AJ13" s="11">
        <f t="shared" si="27"/>
        <v>1.7228247540196655E-3</v>
      </c>
      <c r="AK13" s="11">
        <f t="shared" si="28"/>
        <v>1.4216913879183267E-2</v>
      </c>
      <c r="AL13" s="11">
        <f t="shared" si="29"/>
        <v>0</v>
      </c>
      <c r="AM13" s="11">
        <f t="shared" si="30"/>
        <v>3.9986211942516769</v>
      </c>
      <c r="AN13" s="11">
        <f t="shared" si="31"/>
        <v>0.91990875618153545</v>
      </c>
      <c r="AO13" s="8">
        <f t="shared" si="2"/>
        <v>0</v>
      </c>
      <c r="AQ13">
        <f t="shared" si="32"/>
        <v>52.792999999999999</v>
      </c>
      <c r="AR13">
        <f>D13</f>
        <v>9.0999999999999998E-2</v>
      </c>
      <c r="AS13">
        <f t="shared" si="34"/>
        <v>3.7669999999999999</v>
      </c>
      <c r="AT13">
        <f t="shared" si="35"/>
        <v>0.62</v>
      </c>
      <c r="AU13">
        <f t="shared" si="3"/>
        <v>0</v>
      </c>
      <c r="AV13">
        <f t="shared" si="4"/>
        <v>2.6990000000000003</v>
      </c>
      <c r="AW13">
        <f t="shared" si="36"/>
        <v>17.390999999999998</v>
      </c>
      <c r="AX13">
        <f t="shared" si="37"/>
        <v>22.091999999999999</v>
      </c>
      <c r="AY13">
        <f t="shared" si="38"/>
        <v>7.9000000000000001E-2</v>
      </c>
      <c r="AZ13">
        <f t="shared" si="39"/>
        <v>5.8999999999999997E-2</v>
      </c>
      <c r="BA13">
        <f t="shared" si="40"/>
        <v>0.20200000000000001</v>
      </c>
      <c r="BB13">
        <f t="shared" si="41"/>
        <v>0</v>
      </c>
      <c r="BC13">
        <f t="shared" si="42"/>
        <v>99.792999999999978</v>
      </c>
      <c r="BE13">
        <f t="shared" si="6"/>
        <v>0.87871171770972034</v>
      </c>
      <c r="BF13">
        <f t="shared" si="7"/>
        <v>1.1394085092529987E-3</v>
      </c>
      <c r="BG13">
        <f t="shared" si="8"/>
        <v>7.3891722244017258E-2</v>
      </c>
      <c r="BH13">
        <f t="shared" si="9"/>
        <v>8.158431475754983E-3</v>
      </c>
      <c r="BI13">
        <f t="shared" si="10"/>
        <v>3.7567507377094821E-2</v>
      </c>
      <c r="BJ13">
        <f t="shared" si="11"/>
        <v>0</v>
      </c>
      <c r="BK13">
        <f t="shared" si="12"/>
        <v>0.4314913508202578</v>
      </c>
      <c r="BL13">
        <f t="shared" si="13"/>
        <v>0.39395549722348039</v>
      </c>
      <c r="BM13">
        <f t="shared" si="14"/>
        <v>1.1136579575794997E-3</v>
      </c>
      <c r="BN13">
        <f t="shared" si="15"/>
        <v>7.8990210569157928E-4</v>
      </c>
      <c r="BO13">
        <f t="shared" si="43"/>
        <v>6.5183473730576055E-3</v>
      </c>
      <c r="BP13">
        <f t="shared" si="44"/>
        <v>0</v>
      </c>
      <c r="BQ13">
        <f t="shared" si="45"/>
        <v>1.8333375427959075</v>
      </c>
      <c r="BR13">
        <f t="shared" si="16"/>
        <v>2.1810610980854253</v>
      </c>
    </row>
    <row r="14" spans="1:70">
      <c r="A14" t="s">
        <v>99</v>
      </c>
      <c r="B14">
        <v>249</v>
      </c>
      <c r="C14" s="1">
        <v>52.737000000000002</v>
      </c>
      <c r="D14" s="1">
        <v>9.1999999999999998E-2</v>
      </c>
      <c r="E14" s="1">
        <v>3.516</v>
      </c>
      <c r="F14" s="1">
        <v>0.625</v>
      </c>
      <c r="G14" s="1">
        <v>2.702</v>
      </c>
      <c r="H14" s="1">
        <v>17.292000000000002</v>
      </c>
      <c r="I14" s="1">
        <v>22.052</v>
      </c>
      <c r="J14" s="1">
        <v>0.09</v>
      </c>
      <c r="K14" s="1">
        <v>5.7000000000000002E-2</v>
      </c>
      <c r="L14" s="1">
        <v>0.192</v>
      </c>
      <c r="N14">
        <f t="shared" si="17"/>
        <v>99.35499999999999</v>
      </c>
      <c r="P14" s="1">
        <v>11.052</v>
      </c>
      <c r="Q14" s="1">
        <v>70.361999999999995</v>
      </c>
      <c r="R14" s="1">
        <v>11.006</v>
      </c>
      <c r="S14" s="19">
        <f t="shared" si="46"/>
        <v>2.8284271247521588</v>
      </c>
      <c r="T14" s="19">
        <f>SUM(S$4:S14)</f>
        <v>21.079834824117256</v>
      </c>
      <c r="W14" s="4">
        <v>12</v>
      </c>
      <c r="X14" s="4">
        <v>4</v>
      </c>
      <c r="Y14" s="12">
        <v>0</v>
      </c>
      <c r="AA14" s="11">
        <f t="shared" si="18"/>
        <v>1.9230800601940214</v>
      </c>
      <c r="AB14" s="11">
        <f t="shared" si="19"/>
        <v>2.5237001962724547E-3</v>
      </c>
      <c r="AC14" s="11">
        <f t="shared" si="20"/>
        <v>0.15109876102355646</v>
      </c>
      <c r="AD14" s="11">
        <f t="shared" si="21"/>
        <v>1.8018011757378907E-2</v>
      </c>
      <c r="AE14" s="11">
        <f t="shared" si="22"/>
        <v>0</v>
      </c>
      <c r="AF14" s="11">
        <f t="shared" si="23"/>
        <v>8.2396109950725049E-2</v>
      </c>
      <c r="AG14" s="11">
        <f t="shared" si="24"/>
        <v>0.93994974524495634</v>
      </c>
      <c r="AH14" s="11">
        <f t="shared" si="25"/>
        <v>0.86153312884909294</v>
      </c>
      <c r="AI14" s="11">
        <f t="shared" si="26"/>
        <v>2.7795795688069966E-3</v>
      </c>
      <c r="AJ14" s="11">
        <f t="shared" si="27"/>
        <v>1.6718910909670453E-3</v>
      </c>
      <c r="AK14" s="11">
        <f t="shared" si="28"/>
        <v>1.3573730686921436E-2</v>
      </c>
      <c r="AL14" s="11">
        <f t="shared" si="29"/>
        <v>0</v>
      </c>
      <c r="AM14" s="11">
        <f t="shared" si="30"/>
        <v>3.9966247185626989</v>
      </c>
      <c r="AN14" s="11">
        <f t="shared" si="31"/>
        <v>0.9194048574345185</v>
      </c>
      <c r="AO14" s="8">
        <f t="shared" si="2"/>
        <v>0</v>
      </c>
      <c r="AQ14">
        <f t="shared" si="32"/>
        <v>52.737000000000002</v>
      </c>
      <c r="AR14">
        <f>D14</f>
        <v>9.1999999999999998E-2</v>
      </c>
      <c r="AS14">
        <f t="shared" si="34"/>
        <v>3.516</v>
      </c>
      <c r="AT14">
        <f t="shared" si="35"/>
        <v>0.625</v>
      </c>
      <c r="AU14">
        <f t="shared" si="3"/>
        <v>0</v>
      </c>
      <c r="AV14">
        <f t="shared" si="4"/>
        <v>2.702</v>
      </c>
      <c r="AW14">
        <f t="shared" si="36"/>
        <v>17.292000000000002</v>
      </c>
      <c r="AX14">
        <f t="shared" si="37"/>
        <v>22.052</v>
      </c>
      <c r="AY14">
        <f t="shared" si="38"/>
        <v>0.09</v>
      </c>
      <c r="AZ14">
        <f t="shared" si="39"/>
        <v>5.7000000000000002E-2</v>
      </c>
      <c r="BA14">
        <f t="shared" si="40"/>
        <v>0.192</v>
      </c>
      <c r="BB14">
        <f t="shared" si="41"/>
        <v>0</v>
      </c>
      <c r="BC14">
        <f t="shared" si="42"/>
        <v>99.35499999999999</v>
      </c>
      <c r="BE14">
        <f t="shared" si="6"/>
        <v>0.87777962716378166</v>
      </c>
      <c r="BF14">
        <f t="shared" si="7"/>
        <v>1.1519294818821526E-3</v>
      </c>
      <c r="BG14">
        <f t="shared" si="8"/>
        <v>6.8968222832483328E-2</v>
      </c>
      <c r="BH14">
        <f t="shared" si="9"/>
        <v>8.2242252779788135E-3</v>
      </c>
      <c r="BI14">
        <f t="shared" si="10"/>
        <v>3.7609264517565841E-2</v>
      </c>
      <c r="BJ14">
        <f t="shared" si="11"/>
        <v>0</v>
      </c>
      <c r="BK14">
        <f t="shared" si="12"/>
        <v>0.42903504332033232</v>
      </c>
      <c r="BL14">
        <f t="shared" si="13"/>
        <v>0.39324219739146254</v>
      </c>
      <c r="BM14">
        <f t="shared" si="14"/>
        <v>1.2687242554703161E-3</v>
      </c>
      <c r="BN14">
        <f t="shared" si="15"/>
        <v>7.6312576312576313E-4</v>
      </c>
      <c r="BO14">
        <f t="shared" si="43"/>
        <v>6.1956569090448523E-3</v>
      </c>
      <c r="BP14">
        <f t="shared" si="44"/>
        <v>0</v>
      </c>
      <c r="BQ14">
        <f t="shared" si="45"/>
        <v>1.8242380169131278</v>
      </c>
      <c r="BR14">
        <f t="shared" si="16"/>
        <v>2.1908460856032161</v>
      </c>
    </row>
    <row r="15" spans="1:70">
      <c r="A15" t="s">
        <v>100</v>
      </c>
      <c r="B15">
        <v>250</v>
      </c>
      <c r="C15" s="1">
        <v>54.015000000000001</v>
      </c>
      <c r="D15" s="1">
        <v>9.4E-2</v>
      </c>
      <c r="E15" s="1">
        <v>3.82</v>
      </c>
      <c r="F15" s="1">
        <v>0.61</v>
      </c>
      <c r="G15" s="1">
        <v>2.93</v>
      </c>
      <c r="H15" s="1">
        <v>17.882999999999999</v>
      </c>
      <c r="I15" s="1">
        <v>21.568000000000001</v>
      </c>
      <c r="J15" s="1">
        <v>9.4E-2</v>
      </c>
      <c r="K15" s="1">
        <v>7.3999999999999996E-2</v>
      </c>
      <c r="L15" s="1">
        <v>0.20799999999999999</v>
      </c>
      <c r="N15">
        <f t="shared" si="17"/>
        <v>101.29599999999999</v>
      </c>
      <c r="P15" s="1">
        <v>11.054</v>
      </c>
      <c r="Q15" s="1">
        <v>70.36</v>
      </c>
      <c r="R15" s="1">
        <v>11.006</v>
      </c>
      <c r="S15" s="19">
        <f t="shared" si="46"/>
        <v>2.8284271247433663</v>
      </c>
      <c r="T15" s="19">
        <f>SUM(S$4:S15)</f>
        <v>23.908261948860623</v>
      </c>
      <c r="W15" s="4">
        <v>12</v>
      </c>
      <c r="X15" s="4">
        <v>4</v>
      </c>
      <c r="Y15" s="12">
        <v>0</v>
      </c>
      <c r="AA15" s="11">
        <f t="shared" si="18"/>
        <v>1.9267736937021356</v>
      </c>
      <c r="AB15" s="11">
        <f t="shared" si="19"/>
        <v>2.5223896260283662E-3</v>
      </c>
      <c r="AC15" s="11">
        <f t="shared" si="20"/>
        <v>0.16058677765007914</v>
      </c>
      <c r="AD15" s="11">
        <f t="shared" si="21"/>
        <v>1.7202480233463383E-2</v>
      </c>
      <c r="AE15" s="11">
        <f t="shared" si="22"/>
        <v>0</v>
      </c>
      <c r="AF15" s="11">
        <f t="shared" si="23"/>
        <v>8.7402401972310848E-2</v>
      </c>
      <c r="AG15" s="11">
        <f t="shared" si="24"/>
        <v>0.95089851253973157</v>
      </c>
      <c r="AH15" s="11">
        <f t="shared" si="25"/>
        <v>0.82426765312887917</v>
      </c>
      <c r="AI15" s="11">
        <f t="shared" si="26"/>
        <v>2.839872477316359E-3</v>
      </c>
      <c r="AJ15" s="11">
        <f t="shared" si="27"/>
        <v>2.123240704643415E-3</v>
      </c>
      <c r="AK15" s="11">
        <f t="shared" si="28"/>
        <v>1.4384531390952556E-2</v>
      </c>
      <c r="AL15" s="11">
        <f t="shared" si="29"/>
        <v>0</v>
      </c>
      <c r="AM15" s="11">
        <f t="shared" si="30"/>
        <v>3.989001553425541</v>
      </c>
      <c r="AN15" s="11">
        <f t="shared" si="31"/>
        <v>0.91582170375590377</v>
      </c>
      <c r="AO15" s="8">
        <f t="shared" si="2"/>
        <v>0</v>
      </c>
      <c r="AQ15">
        <f t="shared" si="32"/>
        <v>54.015000000000001</v>
      </c>
      <c r="AR15">
        <f t="shared" si="33"/>
        <v>9.4E-2</v>
      </c>
      <c r="AS15">
        <f t="shared" si="34"/>
        <v>3.82</v>
      </c>
      <c r="AT15">
        <f t="shared" si="35"/>
        <v>0.61</v>
      </c>
      <c r="AU15">
        <f t="shared" si="3"/>
        <v>0</v>
      </c>
      <c r="AV15">
        <f t="shared" si="4"/>
        <v>2.93</v>
      </c>
      <c r="AW15">
        <f t="shared" si="36"/>
        <v>17.882999999999999</v>
      </c>
      <c r="AX15">
        <f t="shared" si="37"/>
        <v>21.568000000000001</v>
      </c>
      <c r="AY15">
        <f t="shared" si="38"/>
        <v>9.4E-2</v>
      </c>
      <c r="AZ15">
        <f t="shared" si="39"/>
        <v>7.3999999999999996E-2</v>
      </c>
      <c r="BA15">
        <f t="shared" si="40"/>
        <v>0.20799999999999999</v>
      </c>
      <c r="BB15">
        <f t="shared" si="41"/>
        <v>0</v>
      </c>
      <c r="BC15">
        <f t="shared" si="42"/>
        <v>101.29599999999999</v>
      </c>
      <c r="BE15">
        <f t="shared" si="6"/>
        <v>0.89905126498002663</v>
      </c>
      <c r="BF15">
        <f t="shared" si="7"/>
        <v>1.1769714271404603E-3</v>
      </c>
      <c r="BG15">
        <f t="shared" si="8"/>
        <v>7.4931345625735585E-2</v>
      </c>
      <c r="BH15">
        <f t="shared" si="9"/>
        <v>8.026843871307322E-3</v>
      </c>
      <c r="BI15">
        <f t="shared" si="10"/>
        <v>4.0782807193363406E-2</v>
      </c>
      <c r="BJ15">
        <f t="shared" si="11"/>
        <v>0</v>
      </c>
      <c r="BK15">
        <f t="shared" si="12"/>
        <v>0.44369845475928182</v>
      </c>
      <c r="BL15">
        <f t="shared" si="13"/>
        <v>0.38461126942404611</v>
      </c>
      <c r="BM15">
        <f t="shared" si="14"/>
        <v>1.3251120001578857E-3</v>
      </c>
      <c r="BN15">
        <f t="shared" si="15"/>
        <v>9.9072467493520116E-4</v>
      </c>
      <c r="BO15">
        <f t="shared" si="43"/>
        <v>6.7119616514652557E-3</v>
      </c>
      <c r="BP15">
        <f t="shared" si="44"/>
        <v>0</v>
      </c>
      <c r="BQ15">
        <f t="shared" si="45"/>
        <v>1.8613067556074596</v>
      </c>
      <c r="BR15">
        <f t="shared" si="16"/>
        <v>2.1431188284295901</v>
      </c>
    </row>
    <row r="16" spans="1:70">
      <c r="A16" t="s">
        <v>101</v>
      </c>
      <c r="B16">
        <v>251</v>
      </c>
      <c r="C16" s="1">
        <v>50.478999999999999</v>
      </c>
      <c r="D16" s="1">
        <v>0.08</v>
      </c>
      <c r="E16" s="1">
        <v>4.37</v>
      </c>
      <c r="F16" s="1">
        <v>0.56699999999999995</v>
      </c>
      <c r="G16" s="1">
        <v>3.6179999999999999</v>
      </c>
      <c r="H16" s="1">
        <v>16.158000000000001</v>
      </c>
      <c r="I16" s="1">
        <v>19.673999999999999</v>
      </c>
      <c r="J16" s="1">
        <v>7.8E-2</v>
      </c>
      <c r="K16" s="1">
        <v>0.11600000000000001</v>
      </c>
      <c r="L16" s="1">
        <v>0.23200000000000001</v>
      </c>
      <c r="N16">
        <f t="shared" si="17"/>
        <v>95.372</v>
      </c>
      <c r="P16" s="1">
        <v>11.055</v>
      </c>
      <c r="Q16" s="1">
        <v>70.358999999999995</v>
      </c>
      <c r="R16" s="1">
        <v>11.006</v>
      </c>
      <c r="S16" s="19">
        <f t="shared" si="46"/>
        <v>1.4142135623760794</v>
      </c>
      <c r="T16" s="19">
        <f>SUM(S$4:S16)</f>
        <v>25.322475511236703</v>
      </c>
      <c r="W16" s="4">
        <v>12</v>
      </c>
      <c r="X16" s="4">
        <v>4</v>
      </c>
      <c r="Y16" s="12">
        <v>0</v>
      </c>
      <c r="AA16" s="11">
        <f t="shared" si="18"/>
        <v>1.9163183534718971</v>
      </c>
      <c r="AB16" s="11">
        <f t="shared" si="19"/>
        <v>2.2846248344479264E-3</v>
      </c>
      <c r="AC16" s="11">
        <f t="shared" si="20"/>
        <v>0.19550976155169653</v>
      </c>
      <c r="AD16" s="11">
        <f t="shared" si="21"/>
        <v>1.701707369973127E-2</v>
      </c>
      <c r="AE16" s="11">
        <f t="shared" si="22"/>
        <v>0</v>
      </c>
      <c r="AF16" s="11">
        <f t="shared" si="23"/>
        <v>0.11485896500531872</v>
      </c>
      <c r="AG16" s="11">
        <f t="shared" si="24"/>
        <v>0.91437003164627073</v>
      </c>
      <c r="AH16" s="11">
        <f t="shared" si="25"/>
        <v>0.80018726938776319</v>
      </c>
      <c r="AI16" s="11">
        <f t="shared" si="26"/>
        <v>2.5078766751011122E-3</v>
      </c>
      <c r="AJ16" s="11">
        <f t="shared" si="27"/>
        <v>3.5421429935767064E-3</v>
      </c>
      <c r="AK16" s="11">
        <f t="shared" si="28"/>
        <v>1.7075009604276697E-2</v>
      </c>
      <c r="AL16" s="11">
        <f t="shared" si="29"/>
        <v>0</v>
      </c>
      <c r="AM16" s="11">
        <f t="shared" si="30"/>
        <v>3.9836711088700798</v>
      </c>
      <c r="AN16" s="11">
        <f t="shared" si="31"/>
        <v>0.8884029060792189</v>
      </c>
      <c r="AO16" s="8">
        <f t="shared" si="2"/>
        <v>0</v>
      </c>
      <c r="AQ16">
        <f t="shared" si="32"/>
        <v>50.478999999999999</v>
      </c>
      <c r="AR16">
        <f t="shared" si="33"/>
        <v>0.08</v>
      </c>
      <c r="AS16">
        <f t="shared" si="34"/>
        <v>4.37</v>
      </c>
      <c r="AT16">
        <f t="shared" si="35"/>
        <v>0.56699999999999995</v>
      </c>
      <c r="AU16">
        <f t="shared" si="3"/>
        <v>0</v>
      </c>
      <c r="AV16">
        <f t="shared" si="4"/>
        <v>3.6179999999999999</v>
      </c>
      <c r="AW16">
        <f t="shared" si="36"/>
        <v>16.158000000000001</v>
      </c>
      <c r="AX16">
        <f t="shared" si="37"/>
        <v>19.673999999999999</v>
      </c>
      <c r="AY16">
        <f t="shared" si="38"/>
        <v>7.8E-2</v>
      </c>
      <c r="AZ16">
        <f t="shared" si="39"/>
        <v>0.11600000000000001</v>
      </c>
      <c r="BA16">
        <f t="shared" si="40"/>
        <v>0.23200000000000001</v>
      </c>
      <c r="BB16">
        <f t="shared" si="41"/>
        <v>0</v>
      </c>
      <c r="BC16">
        <f t="shared" si="42"/>
        <v>95.372</v>
      </c>
      <c r="BE16">
        <f t="shared" si="6"/>
        <v>0.84019640479360858</v>
      </c>
      <c r="BF16">
        <f t="shared" si="7"/>
        <v>1.0016778103323065E-3</v>
      </c>
      <c r="BG16">
        <f t="shared" si="8"/>
        <v>8.5719890153001188E-2</v>
      </c>
      <c r="BH16">
        <f t="shared" si="9"/>
        <v>7.4610171721823789E-3</v>
      </c>
      <c r="BI16">
        <f t="shared" si="10"/>
        <v>5.0359111408050779E-2</v>
      </c>
      <c r="BJ16">
        <f t="shared" si="11"/>
        <v>0</v>
      </c>
      <c r="BK16">
        <f t="shared" si="12"/>
        <v>0.40089915741209398</v>
      </c>
      <c r="BL16">
        <f t="shared" si="13"/>
        <v>0.350836522377999</v>
      </c>
      <c r="BM16">
        <f t="shared" si="14"/>
        <v>1.0995610214076072E-3</v>
      </c>
      <c r="BN16">
        <f t="shared" si="15"/>
        <v>1.5530278688173425E-3</v>
      </c>
      <c r="BO16">
        <f t="shared" si="43"/>
        <v>7.4864187650958633E-3</v>
      </c>
      <c r="BP16">
        <f t="shared" si="44"/>
        <v>0</v>
      </c>
      <c r="BQ16">
        <f t="shared" si="45"/>
        <v>1.7466127887825891</v>
      </c>
      <c r="BR16">
        <f t="shared" si="16"/>
        <v>2.2807980878502261</v>
      </c>
    </row>
    <row r="17" spans="1:70">
      <c r="A17" t="s">
        <v>102</v>
      </c>
      <c r="B17">
        <v>252</v>
      </c>
      <c r="C17" s="1">
        <v>53.439</v>
      </c>
      <c r="D17" s="1">
        <v>9.7000000000000003E-2</v>
      </c>
      <c r="E17" s="1">
        <v>3.6360000000000001</v>
      </c>
      <c r="F17" s="1">
        <v>0.63</v>
      </c>
      <c r="G17" s="1">
        <v>2.7679999999999998</v>
      </c>
      <c r="H17" s="1">
        <v>17.855</v>
      </c>
      <c r="I17" s="1">
        <v>22.245999999999999</v>
      </c>
      <c r="J17" s="1">
        <v>0.09</v>
      </c>
      <c r="K17" s="1">
        <v>8.1000000000000003E-2</v>
      </c>
      <c r="L17" s="1">
        <v>0.193</v>
      </c>
      <c r="N17">
        <f t="shared" si="17"/>
        <v>101.03500000000001</v>
      </c>
      <c r="P17" s="1">
        <v>11.057</v>
      </c>
      <c r="Q17" s="1">
        <v>70.358000000000004</v>
      </c>
      <c r="R17" s="1">
        <v>11.006</v>
      </c>
      <c r="S17" s="19">
        <f t="shared" si="46"/>
        <v>2.2360679774961669</v>
      </c>
      <c r="T17" s="19">
        <f>SUM(S$4:S17)</f>
        <v>27.55854348873287</v>
      </c>
      <c r="W17" s="4">
        <v>12</v>
      </c>
      <c r="X17" s="4">
        <v>4</v>
      </c>
      <c r="Y17" s="12">
        <v>0</v>
      </c>
      <c r="AA17" s="11">
        <f t="shared" si="18"/>
        <v>1.916620806618559</v>
      </c>
      <c r="AB17" s="11">
        <f t="shared" si="19"/>
        <v>2.6170836262969775E-3</v>
      </c>
      <c r="AC17" s="11">
        <f t="shared" si="20"/>
        <v>0.15368512803980661</v>
      </c>
      <c r="AD17" s="11">
        <f t="shared" si="21"/>
        <v>1.7863367376398973E-2</v>
      </c>
      <c r="AE17" s="11">
        <f t="shared" si="22"/>
        <v>0</v>
      </c>
      <c r="AF17" s="11">
        <f t="shared" si="23"/>
        <v>8.3020124715406526E-2</v>
      </c>
      <c r="AG17" s="11">
        <f t="shared" si="24"/>
        <v>0.95458629316234211</v>
      </c>
      <c r="AH17" s="11">
        <f t="shared" si="25"/>
        <v>0.85481446611276557</v>
      </c>
      <c r="AI17" s="11">
        <f t="shared" si="26"/>
        <v>2.73385226928338E-3</v>
      </c>
      <c r="AJ17" s="11">
        <f t="shared" si="27"/>
        <v>2.3367598318761187E-3</v>
      </c>
      <c r="AK17" s="11">
        <f t="shared" si="28"/>
        <v>1.3419960588610041E-2</v>
      </c>
      <c r="AL17" s="11">
        <f t="shared" si="29"/>
        <v>0</v>
      </c>
      <c r="AM17" s="11">
        <f t="shared" si="30"/>
        <v>4.0016978423413443</v>
      </c>
      <c r="AN17" s="11">
        <f t="shared" si="31"/>
        <v>0.91998880954764095</v>
      </c>
      <c r="AO17" s="8">
        <f t="shared" si="2"/>
        <v>0</v>
      </c>
      <c r="AQ17">
        <f t="shared" si="32"/>
        <v>53.439</v>
      </c>
      <c r="AR17">
        <f t="shared" si="33"/>
        <v>9.7000000000000003E-2</v>
      </c>
      <c r="AS17">
        <f t="shared" si="34"/>
        <v>3.6360000000000001</v>
      </c>
      <c r="AT17">
        <f t="shared" si="35"/>
        <v>0.63</v>
      </c>
      <c r="AU17">
        <f t="shared" si="3"/>
        <v>0</v>
      </c>
      <c r="AV17">
        <f t="shared" si="4"/>
        <v>2.7679999999999998</v>
      </c>
      <c r="AW17">
        <f t="shared" si="36"/>
        <v>17.855</v>
      </c>
      <c r="AX17">
        <f t="shared" si="37"/>
        <v>22.245999999999999</v>
      </c>
      <c r="AY17">
        <f t="shared" si="38"/>
        <v>0.09</v>
      </c>
      <c r="AZ17">
        <f t="shared" si="39"/>
        <v>8.1000000000000003E-2</v>
      </c>
      <c r="BA17">
        <f t="shared" si="40"/>
        <v>0.193</v>
      </c>
      <c r="BB17">
        <f t="shared" si="41"/>
        <v>0</v>
      </c>
      <c r="BC17">
        <f t="shared" si="42"/>
        <v>101.03500000000001</v>
      </c>
      <c r="BE17">
        <f t="shared" si="6"/>
        <v>0.88946404793608524</v>
      </c>
      <c r="BF17">
        <f t="shared" si="7"/>
        <v>1.2145343450279218E-3</v>
      </c>
      <c r="BG17">
        <f t="shared" si="8"/>
        <v>7.1322087092977646E-2</v>
      </c>
      <c r="BH17">
        <f t="shared" si="9"/>
        <v>8.290019080202644E-3</v>
      </c>
      <c r="BI17">
        <f t="shared" si="10"/>
        <v>3.8527921607928291E-2</v>
      </c>
      <c r="BJ17">
        <f t="shared" si="11"/>
        <v>0</v>
      </c>
      <c r="BK17">
        <f t="shared" si="12"/>
        <v>0.44300374152697969</v>
      </c>
      <c r="BL17">
        <f t="shared" si="13"/>
        <v>0.39670170157674928</v>
      </c>
      <c r="BM17">
        <f t="shared" si="14"/>
        <v>1.2687242554703161E-3</v>
      </c>
      <c r="BN17">
        <f t="shared" si="15"/>
        <v>1.084441873915558E-3</v>
      </c>
      <c r="BO17">
        <f t="shared" si="43"/>
        <v>6.2279259554461272E-3</v>
      </c>
      <c r="BP17">
        <f t="shared" si="44"/>
        <v>0</v>
      </c>
      <c r="BQ17">
        <f t="shared" si="45"/>
        <v>1.8571051452507827</v>
      </c>
      <c r="BR17">
        <f t="shared" si="16"/>
        <v>2.1548041329673651</v>
      </c>
    </row>
    <row r="18" spans="1:70" s="2" customFormat="1">
      <c r="A18" s="2" t="s">
        <v>103</v>
      </c>
      <c r="B18" s="2">
        <v>253</v>
      </c>
      <c r="C18" s="3">
        <v>55.651000000000003</v>
      </c>
      <c r="D18" s="3">
        <v>8.8999999999999996E-2</v>
      </c>
      <c r="E18" s="3">
        <v>2.718</v>
      </c>
      <c r="F18" s="3">
        <v>0.59099999999999997</v>
      </c>
      <c r="G18" s="3">
        <v>2.9249999999999998</v>
      </c>
      <c r="H18" s="3">
        <v>20.126000000000001</v>
      </c>
      <c r="I18" s="3">
        <v>21.013000000000002</v>
      </c>
      <c r="J18" s="3">
        <v>8.1000000000000003E-2</v>
      </c>
      <c r="K18" s="3">
        <v>0.107</v>
      </c>
      <c r="L18" s="3">
        <v>0.20499999999999999</v>
      </c>
      <c r="M18" s="3"/>
      <c r="N18" s="2">
        <f t="shared" si="17"/>
        <v>103.506</v>
      </c>
      <c r="P18" s="3">
        <v>11.057</v>
      </c>
      <c r="Q18" s="3">
        <v>70.355999999999995</v>
      </c>
      <c r="R18" s="3">
        <v>11.006</v>
      </c>
      <c r="S18" s="20">
        <f t="shared" si="46"/>
        <v>2.0000000000095497</v>
      </c>
      <c r="T18" s="20">
        <f>SUM(S$4:S18)</f>
        <v>29.558543488742419</v>
      </c>
      <c r="V18" s="3"/>
      <c r="W18" s="21">
        <v>12</v>
      </c>
      <c r="X18" s="21">
        <v>4</v>
      </c>
      <c r="Y18" s="22">
        <v>0</v>
      </c>
      <c r="AA18" s="23">
        <f t="shared" si="18"/>
        <v>1.9384433194016009</v>
      </c>
      <c r="AB18" s="23">
        <f t="shared" si="19"/>
        <v>2.3320514670735247E-3</v>
      </c>
      <c r="AC18" s="23">
        <f t="shared" si="20"/>
        <v>0.11157314608318342</v>
      </c>
      <c r="AD18" s="23">
        <f t="shared" si="21"/>
        <v>1.6274682305289574E-2</v>
      </c>
      <c r="AE18" s="23">
        <f t="shared" si="22"/>
        <v>0</v>
      </c>
      <c r="AF18" s="23">
        <f t="shared" si="23"/>
        <v>8.5201143633097262E-2</v>
      </c>
      <c r="AG18" s="23">
        <f t="shared" si="24"/>
        <v>1.04499705382963</v>
      </c>
      <c r="AH18" s="23">
        <f t="shared" si="25"/>
        <v>0.78417004598084561</v>
      </c>
      <c r="AI18" s="23">
        <f t="shared" si="26"/>
        <v>2.3895702914915082E-3</v>
      </c>
      <c r="AJ18" s="23">
        <f t="shared" si="27"/>
        <v>2.9978858730024052E-3</v>
      </c>
      <c r="AK18" s="23">
        <f t="shared" si="28"/>
        <v>1.384363214375015E-2</v>
      </c>
      <c r="AL18" s="23">
        <f t="shared" si="29"/>
        <v>0</v>
      </c>
      <c r="AM18" s="23">
        <f t="shared" si="30"/>
        <v>4.0022225310089636</v>
      </c>
      <c r="AN18" s="23">
        <f t="shared" si="31"/>
        <v>0.92461398025198394</v>
      </c>
      <c r="AO18" s="24">
        <f t="shared" si="2"/>
        <v>0</v>
      </c>
      <c r="AQ18" s="2">
        <f t="shared" si="32"/>
        <v>55.651000000000003</v>
      </c>
      <c r="AR18" s="2">
        <f t="shared" si="33"/>
        <v>8.8999999999999996E-2</v>
      </c>
      <c r="AS18" s="2">
        <f t="shared" si="34"/>
        <v>2.718</v>
      </c>
      <c r="AT18" s="2">
        <f t="shared" si="35"/>
        <v>0.59099999999999997</v>
      </c>
      <c r="AU18" s="2">
        <f t="shared" si="3"/>
        <v>0</v>
      </c>
      <c r="AV18" s="2">
        <f t="shared" si="4"/>
        <v>2.9249999999999998</v>
      </c>
      <c r="AW18" s="2">
        <f t="shared" si="36"/>
        <v>20.126000000000001</v>
      </c>
      <c r="AX18" s="2">
        <f t="shared" si="37"/>
        <v>21.013000000000002</v>
      </c>
      <c r="AY18" s="2">
        <f t="shared" si="38"/>
        <v>8.1000000000000003E-2</v>
      </c>
      <c r="AZ18" s="2">
        <f t="shared" si="39"/>
        <v>0.107</v>
      </c>
      <c r="BA18" s="2">
        <f t="shared" si="40"/>
        <v>0.20499999999999999</v>
      </c>
      <c r="BB18" s="2">
        <f t="shared" si="41"/>
        <v>0</v>
      </c>
      <c r="BC18" s="2">
        <f t="shared" si="42"/>
        <v>103.506</v>
      </c>
      <c r="BE18" s="2">
        <f t="shared" si="6"/>
        <v>0.92628162450066587</v>
      </c>
      <c r="BF18" s="2">
        <f t="shared" si="7"/>
        <v>1.1143665639946911E-3</v>
      </c>
      <c r="BG18" s="2">
        <f t="shared" si="8"/>
        <v>5.3315025500196157E-2</v>
      </c>
      <c r="BH18" s="2">
        <f t="shared" si="9"/>
        <v>7.7768274228567661E-3</v>
      </c>
      <c r="BI18" s="2">
        <f t="shared" si="10"/>
        <v>4.071321195924503E-2</v>
      </c>
      <c r="BJ18" s="2">
        <f t="shared" si="11"/>
        <v>0</v>
      </c>
      <c r="BK18" s="2">
        <f t="shared" si="12"/>
        <v>0.49934994690406009</v>
      </c>
      <c r="BL18" s="2">
        <f t="shared" si="13"/>
        <v>0.37471423425479788</v>
      </c>
      <c r="BM18" s="2">
        <f t="shared" si="14"/>
        <v>1.1418518299232845E-3</v>
      </c>
      <c r="BN18" s="2">
        <f t="shared" si="15"/>
        <v>1.4325343272711692E-3</v>
      </c>
      <c r="BO18" s="2">
        <f t="shared" si="43"/>
        <v>6.6151545122614301E-3</v>
      </c>
      <c r="BP18" s="2">
        <f t="shared" si="44"/>
        <v>0</v>
      </c>
      <c r="BQ18" s="2">
        <f t="shared" si="45"/>
        <v>1.9124547777752725</v>
      </c>
      <c r="BR18" s="2">
        <f t="shared" si="16"/>
        <v>2.092714859205552</v>
      </c>
    </row>
    <row r="19" spans="1:70">
      <c r="A19" t="s">
        <v>104</v>
      </c>
      <c r="B19">
        <v>254</v>
      </c>
      <c r="C19" s="1">
        <v>30.977</v>
      </c>
      <c r="D19" s="1">
        <v>6.9000000000000006E-2</v>
      </c>
      <c r="E19" s="1">
        <v>0.98599999999999999</v>
      </c>
      <c r="F19" s="1">
        <v>0.52400000000000002</v>
      </c>
      <c r="G19" s="1">
        <v>3.1</v>
      </c>
      <c r="H19" s="1">
        <v>9.8780000000000001</v>
      </c>
      <c r="I19" s="1">
        <v>15.05</v>
      </c>
      <c r="J19" s="1">
        <v>6.2E-2</v>
      </c>
      <c r="K19" s="1">
        <v>0.14299999999999999</v>
      </c>
      <c r="L19" s="1">
        <v>0.108</v>
      </c>
      <c r="N19">
        <f t="shared" si="17"/>
        <v>60.896999999999998</v>
      </c>
      <c r="P19" s="1">
        <v>11.058999999999999</v>
      </c>
      <c r="Q19" s="1">
        <v>70.355000000000004</v>
      </c>
      <c r="R19" s="1">
        <v>11.006</v>
      </c>
      <c r="S19" s="19">
        <f t="shared" si="46"/>
        <v>2.2360679774945784</v>
      </c>
      <c r="T19" s="19">
        <f>SUM(S$4:S19)</f>
        <v>31.794611466236997</v>
      </c>
      <c r="W19" s="4">
        <v>12</v>
      </c>
      <c r="X19" s="4">
        <v>4</v>
      </c>
      <c r="Y19" s="12">
        <v>0</v>
      </c>
      <c r="AA19" s="11">
        <f t="shared" si="18"/>
        <v>1.8939276411602091</v>
      </c>
      <c r="AB19" s="11">
        <f t="shared" si="19"/>
        <v>3.1735190351991076E-3</v>
      </c>
      <c r="AC19" s="11">
        <f t="shared" si="20"/>
        <v>7.1044593636464135E-2</v>
      </c>
      <c r="AD19" s="11">
        <f t="shared" si="21"/>
        <v>2.5327960390790591E-2</v>
      </c>
      <c r="AE19" s="11">
        <f t="shared" si="22"/>
        <v>0</v>
      </c>
      <c r="AF19" s="11">
        <f t="shared" si="23"/>
        <v>0.15849849410481104</v>
      </c>
      <c r="AG19" s="11">
        <f t="shared" si="24"/>
        <v>0.90026530262591653</v>
      </c>
      <c r="AH19" s="11">
        <f t="shared" si="25"/>
        <v>0.98583125056022203</v>
      </c>
      <c r="AI19" s="11">
        <f t="shared" si="26"/>
        <v>3.2104829921779043E-3</v>
      </c>
      <c r="AJ19" s="11">
        <f t="shared" si="27"/>
        <v>7.0325244066217546E-3</v>
      </c>
      <c r="AK19" s="11">
        <f t="shared" si="28"/>
        <v>1.2801587757106438E-2</v>
      </c>
      <c r="AL19" s="11">
        <f t="shared" si="29"/>
        <v>0</v>
      </c>
      <c r="AM19" s="11">
        <f t="shared" si="30"/>
        <v>4.0611133566695186</v>
      </c>
      <c r="AN19" s="11">
        <f t="shared" si="31"/>
        <v>0.85029853250155907</v>
      </c>
      <c r="AO19" s="8">
        <f t="shared" si="2"/>
        <v>0</v>
      </c>
      <c r="AQ19">
        <f t="shared" si="32"/>
        <v>30.977</v>
      </c>
      <c r="AR19">
        <f t="shared" si="33"/>
        <v>6.9000000000000006E-2</v>
      </c>
      <c r="AS19">
        <f t="shared" si="34"/>
        <v>0.98599999999999999</v>
      </c>
      <c r="AT19">
        <f t="shared" si="35"/>
        <v>0.52400000000000002</v>
      </c>
      <c r="AU19">
        <f t="shared" si="3"/>
        <v>0</v>
      </c>
      <c r="AV19">
        <f t="shared" si="4"/>
        <v>3.1</v>
      </c>
      <c r="AW19">
        <f t="shared" si="36"/>
        <v>9.8780000000000001</v>
      </c>
      <c r="AX19">
        <f t="shared" si="37"/>
        <v>15.05</v>
      </c>
      <c r="AY19">
        <f t="shared" si="38"/>
        <v>6.2E-2</v>
      </c>
      <c r="AZ19">
        <f t="shared" si="39"/>
        <v>0.14299999999999999</v>
      </c>
      <c r="BA19">
        <f t="shared" si="40"/>
        <v>0.108</v>
      </c>
      <c r="BB19">
        <f t="shared" si="41"/>
        <v>0</v>
      </c>
      <c r="BC19">
        <f t="shared" si="42"/>
        <v>60.896999999999998</v>
      </c>
      <c r="BE19">
        <f t="shared" si="6"/>
        <v>0.51559587217043945</v>
      </c>
      <c r="BF19">
        <f t="shared" si="7"/>
        <v>8.6394711141161453E-4</v>
      </c>
      <c r="BG19">
        <f t="shared" si="8"/>
        <v>1.9340918007061593E-2</v>
      </c>
      <c r="BH19">
        <f t="shared" si="9"/>
        <v>6.8951904730574377E-3</v>
      </c>
      <c r="BI19">
        <f t="shared" si="10"/>
        <v>4.3149045153387904E-2</v>
      </c>
      <c r="BJ19">
        <f t="shared" si="11"/>
        <v>0</v>
      </c>
      <c r="BK19">
        <f t="shared" si="12"/>
        <v>0.24508490388146206</v>
      </c>
      <c r="BL19">
        <f t="shared" si="13"/>
        <v>0.26837906179673099</v>
      </c>
      <c r="BM19">
        <f t="shared" si="14"/>
        <v>8.7401004265732888E-4</v>
      </c>
      <c r="BN19">
        <f t="shared" si="15"/>
        <v>1.9145084934558616E-3</v>
      </c>
      <c r="BO19">
        <f t="shared" si="43"/>
        <v>3.4850570113377291E-3</v>
      </c>
      <c r="BP19">
        <f t="shared" si="44"/>
        <v>0</v>
      </c>
      <c r="BQ19">
        <f t="shared" si="45"/>
        <v>1.1055825141410021</v>
      </c>
      <c r="BR19">
        <f t="shared" si="16"/>
        <v>3.6732792936987235</v>
      </c>
    </row>
    <row r="20" spans="1:70">
      <c r="A20" t="s">
        <v>105</v>
      </c>
      <c r="B20">
        <v>255</v>
      </c>
      <c r="C20" s="1">
        <v>25.664999999999999</v>
      </c>
      <c r="D20" s="1">
        <v>0.04</v>
      </c>
      <c r="E20" s="1">
        <v>1.7210000000000001</v>
      </c>
      <c r="F20" s="1">
        <v>0.28599999999999998</v>
      </c>
      <c r="G20" s="1">
        <v>4.718</v>
      </c>
      <c r="H20" s="1">
        <v>19.766999999999999</v>
      </c>
      <c r="I20" s="1">
        <v>9.1739999999999995</v>
      </c>
      <c r="J20" s="1">
        <v>7.8E-2</v>
      </c>
      <c r="K20" s="1">
        <v>0.22500000000000001</v>
      </c>
      <c r="L20" s="1">
        <v>0.55900000000000005</v>
      </c>
      <c r="N20">
        <f t="shared" si="17"/>
        <v>62.233000000000004</v>
      </c>
      <c r="P20" s="1">
        <v>11.061</v>
      </c>
      <c r="Q20" s="1">
        <v>70.353999999999999</v>
      </c>
      <c r="R20" s="1">
        <v>11.006</v>
      </c>
      <c r="S20" s="19">
        <f t="shared" si="46"/>
        <v>2.2360679775025223</v>
      </c>
      <c r="T20" s="19">
        <f>SUM(S$4:S20)</f>
        <v>34.030679443739523</v>
      </c>
      <c r="W20" s="4">
        <v>12</v>
      </c>
      <c r="X20" s="4">
        <v>4</v>
      </c>
      <c r="Y20" s="12">
        <v>0</v>
      </c>
      <c r="AA20" s="11">
        <f t="shared" si="18"/>
        <v>1.558593460889278</v>
      </c>
      <c r="AB20" s="11">
        <f t="shared" si="19"/>
        <v>1.8273408491119726E-3</v>
      </c>
      <c r="AC20" s="11">
        <f t="shared" si="20"/>
        <v>0.12316932018593534</v>
      </c>
      <c r="AD20" s="11">
        <f t="shared" si="21"/>
        <v>1.3731011124738653E-2</v>
      </c>
      <c r="AE20" s="11">
        <f t="shared" si="22"/>
        <v>0</v>
      </c>
      <c r="AF20" s="11">
        <f t="shared" si="23"/>
        <v>0.23960117173178144</v>
      </c>
      <c r="AG20" s="11">
        <f t="shared" si="24"/>
        <v>1.7894097821280552</v>
      </c>
      <c r="AH20" s="11">
        <f t="shared" si="25"/>
        <v>0.5968873452750092</v>
      </c>
      <c r="AI20" s="11">
        <f t="shared" si="26"/>
        <v>4.0118144772376034E-3</v>
      </c>
      <c r="AJ20" s="11">
        <f t="shared" si="27"/>
        <v>1.0990698219043462E-2</v>
      </c>
      <c r="AK20" s="11">
        <f t="shared" si="28"/>
        <v>6.5814175452165044E-2</v>
      </c>
      <c r="AL20" s="11">
        <f t="shared" si="29"/>
        <v>0</v>
      </c>
      <c r="AM20" s="11">
        <f t="shared" si="30"/>
        <v>4.4040361203323561</v>
      </c>
      <c r="AN20" s="11">
        <f t="shared" si="31"/>
        <v>0.88191233207687592</v>
      </c>
      <c r="AO20" s="8">
        <f t="shared" si="2"/>
        <v>0</v>
      </c>
      <c r="AQ20">
        <f t="shared" si="32"/>
        <v>25.664999999999999</v>
      </c>
      <c r="AR20">
        <f t="shared" si="33"/>
        <v>0.04</v>
      </c>
      <c r="AS20">
        <f t="shared" si="34"/>
        <v>1.7210000000000001</v>
      </c>
      <c r="AT20">
        <f t="shared" si="35"/>
        <v>0.28599999999999998</v>
      </c>
      <c r="AU20">
        <f t="shared" si="3"/>
        <v>0</v>
      </c>
      <c r="AV20">
        <f t="shared" si="4"/>
        <v>4.718</v>
      </c>
      <c r="AW20">
        <f t="shared" si="36"/>
        <v>19.766999999999999</v>
      </c>
      <c r="AX20">
        <f t="shared" si="37"/>
        <v>9.1739999999999995</v>
      </c>
      <c r="AY20">
        <f t="shared" si="38"/>
        <v>7.8E-2</v>
      </c>
      <c r="AZ20">
        <f t="shared" si="39"/>
        <v>0.22500000000000001</v>
      </c>
      <c r="BA20">
        <f t="shared" si="40"/>
        <v>0.55900000000000005</v>
      </c>
      <c r="BB20">
        <f t="shared" si="41"/>
        <v>0</v>
      </c>
      <c r="BC20">
        <f t="shared" si="42"/>
        <v>62.233000000000004</v>
      </c>
      <c r="BE20">
        <f t="shared" si="6"/>
        <v>0.42718042609853529</v>
      </c>
      <c r="BF20">
        <f t="shared" si="7"/>
        <v>5.0083890516615327E-4</v>
      </c>
      <c r="BG20">
        <f t="shared" si="8"/>
        <v>3.3758336602589256E-2</v>
      </c>
      <c r="BH20">
        <f t="shared" si="9"/>
        <v>3.7634054872031047E-3</v>
      </c>
      <c r="BI20">
        <f t="shared" si="10"/>
        <v>6.5670062914091651E-2</v>
      </c>
      <c r="BJ20">
        <f t="shared" si="11"/>
        <v>0</v>
      </c>
      <c r="BK20">
        <f t="shared" si="12"/>
        <v>0.4904427308184714</v>
      </c>
      <c r="BL20">
        <f t="shared" si="13"/>
        <v>0.16359531647330297</v>
      </c>
      <c r="BM20">
        <f t="shared" si="14"/>
        <v>1.0995610214076072E-3</v>
      </c>
      <c r="BN20">
        <f t="shared" si="15"/>
        <v>3.012338538654328E-3</v>
      </c>
      <c r="BO20">
        <f t="shared" si="43"/>
        <v>1.8038396938312877E-2</v>
      </c>
      <c r="BP20">
        <f t="shared" si="44"/>
        <v>0</v>
      </c>
      <c r="BQ20">
        <f t="shared" si="45"/>
        <v>1.2070614137977345</v>
      </c>
      <c r="BR20">
        <f t="shared" si="16"/>
        <v>3.6485601063794202</v>
      </c>
    </row>
    <row r="21" spans="1:70" s="2" customFormat="1">
      <c r="A21" s="2" t="s">
        <v>106</v>
      </c>
      <c r="B21" s="2">
        <v>256</v>
      </c>
      <c r="C21" s="3">
        <v>39.597999999999999</v>
      </c>
      <c r="D21" s="3">
        <v>4.0000000000000001E-3</v>
      </c>
      <c r="E21" s="3">
        <v>0.14499999999999999</v>
      </c>
      <c r="F21" s="3">
        <v>3.7999999999999999E-2</v>
      </c>
      <c r="G21" s="3">
        <v>9.1379999999999999</v>
      </c>
      <c r="H21" s="3">
        <v>47.463999999999999</v>
      </c>
      <c r="I21" s="3">
        <v>0.66600000000000004</v>
      </c>
      <c r="J21" s="3">
        <v>0.13400000000000001</v>
      </c>
      <c r="K21" s="3">
        <v>0.35299999999999998</v>
      </c>
      <c r="L21" s="3">
        <v>4.3999999999999997E-2</v>
      </c>
      <c r="M21" s="3"/>
      <c r="N21" s="2">
        <f t="shared" si="17"/>
        <v>97.583999999999989</v>
      </c>
      <c r="P21" s="3">
        <v>11.061999999999999</v>
      </c>
      <c r="Q21" s="3">
        <v>70.352999999999994</v>
      </c>
      <c r="R21" s="3">
        <v>11.006</v>
      </c>
      <c r="S21" s="20">
        <f t="shared" si="46"/>
        <v>1.4142135623760794</v>
      </c>
      <c r="T21" s="20">
        <f>SUM(S$4:S21)</f>
        <v>35.444893006115599</v>
      </c>
      <c r="V21" s="3"/>
      <c r="W21" s="21">
        <v>12</v>
      </c>
      <c r="X21" s="21">
        <v>4</v>
      </c>
      <c r="Y21" s="22">
        <v>0</v>
      </c>
      <c r="AA21" s="23">
        <f t="shared" si="18"/>
        <v>1.4937828001237858</v>
      </c>
      <c r="AB21" s="23">
        <f t="shared" si="19"/>
        <v>1.1351210690836726E-4</v>
      </c>
      <c r="AC21" s="23">
        <f t="shared" si="20"/>
        <v>6.4463265000972471E-3</v>
      </c>
      <c r="AD21" s="23">
        <f t="shared" si="21"/>
        <v>1.1332943001284921E-3</v>
      </c>
      <c r="AE21" s="23">
        <f t="shared" si="22"/>
        <v>0</v>
      </c>
      <c r="AF21" s="23">
        <f t="shared" si="23"/>
        <v>0.28827353699501823</v>
      </c>
      <c r="AG21" s="23">
        <f t="shared" si="24"/>
        <v>2.6690456526200084</v>
      </c>
      <c r="AH21" s="23">
        <f t="shared" si="25"/>
        <v>2.6917237521750643E-2</v>
      </c>
      <c r="AI21" s="23">
        <f t="shared" si="26"/>
        <v>4.2812802649450452E-3</v>
      </c>
      <c r="AJ21" s="23">
        <f t="shared" si="27"/>
        <v>1.071124843830768E-2</v>
      </c>
      <c r="AK21" s="23">
        <f t="shared" si="28"/>
        <v>3.2179769964868765E-3</v>
      </c>
      <c r="AL21" s="23">
        <f t="shared" si="29"/>
        <v>0</v>
      </c>
      <c r="AM21" s="23">
        <f t="shared" si="30"/>
        <v>4.5039228658674375</v>
      </c>
      <c r="AN21" s="23">
        <f t="shared" si="31"/>
        <v>0.90252200776726277</v>
      </c>
      <c r="AO21" s="24">
        <f t="shared" si="2"/>
        <v>0</v>
      </c>
      <c r="AQ21" s="2">
        <f t="shared" si="32"/>
        <v>39.597999999999999</v>
      </c>
      <c r="AR21" s="2">
        <f t="shared" si="33"/>
        <v>4.0000000000000001E-3</v>
      </c>
      <c r="AS21" s="2">
        <f t="shared" si="34"/>
        <v>0.14499999999999999</v>
      </c>
      <c r="AT21" s="2">
        <f t="shared" si="35"/>
        <v>3.7999999999999999E-2</v>
      </c>
      <c r="AU21" s="2">
        <f t="shared" si="3"/>
        <v>0</v>
      </c>
      <c r="AV21" s="2">
        <f t="shared" si="4"/>
        <v>9.1379999999999981</v>
      </c>
      <c r="AW21" s="2">
        <f t="shared" si="36"/>
        <v>47.463999999999999</v>
      </c>
      <c r="AX21" s="2">
        <f t="shared" si="37"/>
        <v>0.66600000000000004</v>
      </c>
      <c r="AY21" s="2">
        <f t="shared" si="38"/>
        <v>0.13400000000000001</v>
      </c>
      <c r="AZ21" s="2">
        <f t="shared" si="39"/>
        <v>0.35299999999999998</v>
      </c>
      <c r="BA21" s="2">
        <f t="shared" si="40"/>
        <v>4.3999999999999997E-2</v>
      </c>
      <c r="BB21" s="2">
        <f t="shared" si="41"/>
        <v>0</v>
      </c>
      <c r="BC21" s="2">
        <f t="shared" si="42"/>
        <v>97.583999999999989</v>
      </c>
      <c r="BE21" s="2">
        <f t="shared" si="6"/>
        <v>0.65908788282290276</v>
      </c>
      <c r="BF21" s="2">
        <f t="shared" si="7"/>
        <v>5.0083890516615331E-5</v>
      </c>
      <c r="BG21" s="2">
        <f t="shared" si="8"/>
        <v>2.8442526480972931E-3</v>
      </c>
      <c r="BH21" s="2">
        <f t="shared" si="9"/>
        <v>5.0003289690111184E-4</v>
      </c>
      <c r="BI21" s="2">
        <f t="shared" si="10"/>
        <v>0.12719224987472857</v>
      </c>
      <c r="BJ21" s="2">
        <f t="shared" si="11"/>
        <v>0</v>
      </c>
      <c r="BK21" s="2">
        <f t="shared" si="12"/>
        <v>1.1776381734996675</v>
      </c>
      <c r="BL21" s="2">
        <f t="shared" si="13"/>
        <v>1.1876442203097862E-2</v>
      </c>
      <c r="BM21" s="2">
        <f t="shared" si="14"/>
        <v>1.888989447033582E-3</v>
      </c>
      <c r="BN21" s="2">
        <f t="shared" si="15"/>
        <v>4.7260244628665677E-3</v>
      </c>
      <c r="BO21" s="2">
        <f t="shared" si="43"/>
        <v>1.4198380416561118E-3</v>
      </c>
      <c r="BP21" s="2">
        <f t="shared" si="44"/>
        <v>0</v>
      </c>
      <c r="BQ21" s="2">
        <f t="shared" si="45"/>
        <v>1.9872239697874681</v>
      </c>
      <c r="BR21" s="2">
        <f t="shared" si="16"/>
        <v>2.2664394825859149</v>
      </c>
    </row>
    <row r="22" spans="1:70">
      <c r="A22" t="s">
        <v>107</v>
      </c>
      <c r="B22">
        <v>257</v>
      </c>
      <c r="C22" s="1">
        <v>39.838999999999999</v>
      </c>
      <c r="D22" s="1">
        <v>0</v>
      </c>
      <c r="E22" s="1">
        <v>8.0000000000000002E-3</v>
      </c>
      <c r="F22" s="1">
        <v>2.8000000000000001E-2</v>
      </c>
      <c r="G22" s="1">
        <v>9.2439999999999998</v>
      </c>
      <c r="H22" s="1">
        <v>49.106000000000002</v>
      </c>
      <c r="I22" s="1">
        <v>0.17899999999999999</v>
      </c>
      <c r="J22" s="1">
        <v>0.14299999999999999</v>
      </c>
      <c r="K22" s="1">
        <v>0.374</v>
      </c>
      <c r="L22" s="1">
        <v>0</v>
      </c>
      <c r="N22">
        <f t="shared" si="17"/>
        <v>98.920999999999992</v>
      </c>
      <c r="P22" s="1">
        <v>11.064</v>
      </c>
      <c r="Q22" s="1">
        <v>70.352000000000004</v>
      </c>
      <c r="R22" s="1">
        <v>11.006</v>
      </c>
      <c r="S22" s="19">
        <f t="shared" si="46"/>
        <v>2.2360679774961669</v>
      </c>
      <c r="T22" s="19">
        <f>SUM(S$4:S22)</f>
        <v>37.680960983611769</v>
      </c>
      <c r="W22" s="4">
        <v>8</v>
      </c>
      <c r="X22" s="4">
        <v>3</v>
      </c>
      <c r="Y22" s="12">
        <v>0</v>
      </c>
      <c r="AA22" s="11">
        <f t="shared" si="18"/>
        <v>0.98813428337077891</v>
      </c>
      <c r="AB22" s="11">
        <f t="shared" si="19"/>
        <v>0</v>
      </c>
      <c r="AC22" s="11">
        <f t="shared" si="20"/>
        <v>2.3384474705635811E-4</v>
      </c>
      <c r="AD22" s="11">
        <f t="shared" si="21"/>
        <v>5.4904820339845997E-4</v>
      </c>
      <c r="AE22" s="11">
        <f t="shared" si="22"/>
        <v>0</v>
      </c>
      <c r="AF22" s="11">
        <f t="shared" si="23"/>
        <v>0.19173742712404987</v>
      </c>
      <c r="AG22" s="11">
        <f t="shared" si="24"/>
        <v>1.8155974409538616</v>
      </c>
      <c r="AH22" s="11">
        <f t="shared" si="25"/>
        <v>4.7566656346474494E-3</v>
      </c>
      <c r="AI22" s="11">
        <f t="shared" si="26"/>
        <v>3.0039882775260971E-3</v>
      </c>
      <c r="AJ22" s="11">
        <f t="shared" si="27"/>
        <v>7.4615718426759214E-3</v>
      </c>
      <c r="AK22" s="11">
        <f t="shared" si="28"/>
        <v>0</v>
      </c>
      <c r="AL22" s="11">
        <f t="shared" si="29"/>
        <v>0</v>
      </c>
      <c r="AM22" s="11">
        <f t="shared" si="30"/>
        <v>3.0114742701539945</v>
      </c>
      <c r="AN22" s="11">
        <f t="shared" si="31"/>
        <v>0.90448159389188276</v>
      </c>
      <c r="AO22" s="8">
        <f t="shared" si="2"/>
        <v>0</v>
      </c>
      <c r="AQ22">
        <f t="shared" si="32"/>
        <v>39.838999999999999</v>
      </c>
      <c r="AR22">
        <f t="shared" si="33"/>
        <v>0</v>
      </c>
      <c r="AS22">
        <f t="shared" si="34"/>
        <v>8.0000000000000002E-3</v>
      </c>
      <c r="AT22">
        <f t="shared" si="35"/>
        <v>2.8000000000000001E-2</v>
      </c>
      <c r="AU22">
        <f t="shared" si="3"/>
        <v>0</v>
      </c>
      <c r="AV22">
        <f t="shared" si="4"/>
        <v>9.2439999999999998</v>
      </c>
      <c r="AW22">
        <f t="shared" si="36"/>
        <v>49.106000000000002</v>
      </c>
      <c r="AX22">
        <f t="shared" si="37"/>
        <v>0.17899999999999999</v>
      </c>
      <c r="AY22">
        <f t="shared" si="38"/>
        <v>0.14299999999999999</v>
      </c>
      <c r="AZ22">
        <f t="shared" si="39"/>
        <v>0.374</v>
      </c>
      <c r="BA22">
        <f t="shared" si="40"/>
        <v>0</v>
      </c>
      <c r="BB22">
        <f t="shared" si="41"/>
        <v>0</v>
      </c>
      <c r="BC22">
        <f t="shared" si="42"/>
        <v>98.920999999999992</v>
      </c>
      <c r="BE22">
        <f t="shared" si="6"/>
        <v>0.66309920106524634</v>
      </c>
      <c r="BF22">
        <f t="shared" si="7"/>
        <v>0</v>
      </c>
      <c r="BG22">
        <f t="shared" si="8"/>
        <v>1.569242840329541E-4</v>
      </c>
      <c r="BH22">
        <f t="shared" si="9"/>
        <v>3.6844529245345085E-4</v>
      </c>
      <c r="BI22">
        <f t="shared" si="10"/>
        <v>0.12866766883803799</v>
      </c>
      <c r="BJ22">
        <f t="shared" si="11"/>
        <v>0</v>
      </c>
      <c r="BK22">
        <f t="shared" si="12"/>
        <v>1.2183781423368167</v>
      </c>
      <c r="BL22">
        <f t="shared" si="13"/>
        <v>3.1920167482800558E-3</v>
      </c>
      <c r="BM22">
        <f t="shared" si="14"/>
        <v>2.0158618725806131E-3</v>
      </c>
      <c r="BN22">
        <f t="shared" si="15"/>
        <v>5.0071760598076383E-3</v>
      </c>
      <c r="BO22">
        <f t="shared" si="43"/>
        <v>0</v>
      </c>
      <c r="BP22">
        <f t="shared" si="44"/>
        <v>0</v>
      </c>
      <c r="BQ22">
        <f t="shared" si="45"/>
        <v>2.0208854364972555</v>
      </c>
      <c r="BR22">
        <f t="shared" si="16"/>
        <v>1.4901756506166419</v>
      </c>
    </row>
    <row r="23" spans="1:70">
      <c r="A23" t="s">
        <v>108</v>
      </c>
      <c r="B23">
        <v>258</v>
      </c>
      <c r="C23" s="1">
        <v>39.813000000000002</v>
      </c>
      <c r="D23" s="1">
        <v>1E-3</v>
      </c>
      <c r="E23" s="1">
        <v>7.0000000000000001E-3</v>
      </c>
      <c r="F23" s="1">
        <v>2.4E-2</v>
      </c>
      <c r="G23" s="1">
        <v>9.2590000000000003</v>
      </c>
      <c r="H23" s="1">
        <v>49.137999999999998</v>
      </c>
      <c r="I23" s="1">
        <v>0.16300000000000001</v>
      </c>
      <c r="J23" s="1">
        <v>0.13700000000000001</v>
      </c>
      <c r="K23" s="1">
        <v>0.374</v>
      </c>
      <c r="L23" s="1">
        <v>0</v>
      </c>
      <c r="N23">
        <f t="shared" si="17"/>
        <v>98.915999999999983</v>
      </c>
      <c r="P23" s="1">
        <v>11.065</v>
      </c>
      <c r="Q23" s="1">
        <v>70.349999999999994</v>
      </c>
      <c r="R23" s="1">
        <v>11.006</v>
      </c>
      <c r="S23" s="19">
        <f t="shared" si="46"/>
        <v>2.2360679775080832</v>
      </c>
      <c r="T23" s="19">
        <f>SUM(S$4:S23)</f>
        <v>39.917028961119854</v>
      </c>
      <c r="W23" s="4">
        <v>8</v>
      </c>
      <c r="X23" s="4">
        <v>3</v>
      </c>
      <c r="Y23" s="12">
        <v>0</v>
      </c>
      <c r="AA23" s="11">
        <f t="shared" si="18"/>
        <v>0.98760566683313789</v>
      </c>
      <c r="AB23" s="11">
        <f t="shared" si="19"/>
        <v>1.8660645368365141E-5</v>
      </c>
      <c r="AC23" s="11">
        <f t="shared" si="20"/>
        <v>2.0463824482010504E-4</v>
      </c>
      <c r="AD23" s="11">
        <f t="shared" si="21"/>
        <v>4.7066815542807296E-4</v>
      </c>
      <c r="AE23" s="11">
        <f t="shared" si="22"/>
        <v>0</v>
      </c>
      <c r="AF23" s="11">
        <f t="shared" si="23"/>
        <v>0.19207116617369616</v>
      </c>
      <c r="AG23" s="11">
        <f t="shared" si="24"/>
        <v>1.8169944844412835</v>
      </c>
      <c r="AH23" s="11">
        <f t="shared" si="25"/>
        <v>4.331998804997122E-3</v>
      </c>
      <c r="AI23" s="11">
        <f t="shared" si="26"/>
        <v>2.8782856590403587E-3</v>
      </c>
      <c r="AJ23" s="11">
        <f t="shared" si="27"/>
        <v>7.4624503635986866E-3</v>
      </c>
      <c r="AK23" s="11">
        <f t="shared" si="28"/>
        <v>0</v>
      </c>
      <c r="AL23" s="11">
        <f t="shared" si="29"/>
        <v>0</v>
      </c>
      <c r="AM23" s="11">
        <f t="shared" si="30"/>
        <v>3.0120380193213703</v>
      </c>
      <c r="AN23" s="11">
        <f t="shared" si="31"/>
        <v>0.90439776514276538</v>
      </c>
      <c r="AO23" s="8">
        <f t="shared" si="2"/>
        <v>0</v>
      </c>
      <c r="AQ23">
        <f t="shared" si="32"/>
        <v>39.813000000000002</v>
      </c>
      <c r="AR23">
        <f t="shared" si="33"/>
        <v>1E-3</v>
      </c>
      <c r="AS23">
        <f t="shared" si="34"/>
        <v>7.0000000000000001E-3</v>
      </c>
      <c r="AT23">
        <f t="shared" si="35"/>
        <v>2.4E-2</v>
      </c>
      <c r="AU23">
        <f t="shared" si="3"/>
        <v>0</v>
      </c>
      <c r="AV23">
        <f t="shared" si="4"/>
        <v>9.2590000000000003</v>
      </c>
      <c r="AW23">
        <f t="shared" si="36"/>
        <v>49.137999999999998</v>
      </c>
      <c r="AX23">
        <f t="shared" si="37"/>
        <v>0.16300000000000001</v>
      </c>
      <c r="AY23">
        <f t="shared" si="38"/>
        <v>0.13700000000000001</v>
      </c>
      <c r="AZ23">
        <f t="shared" si="39"/>
        <v>0.374</v>
      </c>
      <c r="BA23">
        <f t="shared" si="40"/>
        <v>0</v>
      </c>
      <c r="BB23">
        <f t="shared" si="41"/>
        <v>0</v>
      </c>
      <c r="BC23">
        <f t="shared" si="42"/>
        <v>98.915999999999983</v>
      </c>
      <c r="BE23">
        <f t="shared" si="6"/>
        <v>0.66266644474034631</v>
      </c>
      <c r="BF23">
        <f t="shared" si="7"/>
        <v>1.2520972629153833E-5</v>
      </c>
      <c r="BG23">
        <f t="shared" si="8"/>
        <v>1.3730874852883486E-4</v>
      </c>
      <c r="BH23">
        <f t="shared" si="9"/>
        <v>3.1581025067438644E-4</v>
      </c>
      <c r="BI23">
        <f t="shared" si="10"/>
        <v>0.12887645454039309</v>
      </c>
      <c r="BJ23">
        <f t="shared" si="11"/>
        <v>0</v>
      </c>
      <c r="BK23">
        <f t="shared" si="12"/>
        <v>1.2191721003165907</v>
      </c>
      <c r="BL23">
        <f t="shared" si="13"/>
        <v>2.9066968154729E-3</v>
      </c>
      <c r="BM23">
        <f t="shared" si="14"/>
        <v>1.9312802555492591E-3</v>
      </c>
      <c r="BN23">
        <f t="shared" si="15"/>
        <v>5.0071760598076383E-3</v>
      </c>
      <c r="BO23">
        <f t="shared" si="43"/>
        <v>0</v>
      </c>
      <c r="BP23">
        <f t="shared" si="44"/>
        <v>0</v>
      </c>
      <c r="BQ23">
        <f t="shared" si="45"/>
        <v>2.0210257926999922</v>
      </c>
      <c r="BR23">
        <f t="shared" si="16"/>
        <v>1.4903511029898504</v>
      </c>
    </row>
    <row r="24" spans="1:70">
      <c r="A24" t="s">
        <v>109</v>
      </c>
      <c r="B24">
        <v>259</v>
      </c>
      <c r="C24" s="1">
        <v>40.012</v>
      </c>
      <c r="D24" s="1">
        <v>1E-3</v>
      </c>
      <c r="E24" s="1">
        <v>5.0000000000000001E-3</v>
      </c>
      <c r="F24" s="1">
        <v>2.5999999999999999E-2</v>
      </c>
      <c r="G24" s="1">
        <v>9.2680000000000007</v>
      </c>
      <c r="H24" s="1">
        <v>49.302</v>
      </c>
      <c r="I24" s="1">
        <v>0.151</v>
      </c>
      <c r="J24" s="1">
        <v>0.13</v>
      </c>
      <c r="K24" s="1">
        <v>0.36899999999999999</v>
      </c>
      <c r="L24" s="1">
        <v>6.0000000000000001E-3</v>
      </c>
      <c r="N24">
        <f t="shared" si="17"/>
        <v>99.27</v>
      </c>
      <c r="P24" s="1">
        <v>11.066000000000001</v>
      </c>
      <c r="Q24" s="1">
        <v>70.349000000000004</v>
      </c>
      <c r="R24" s="1">
        <v>11.006</v>
      </c>
      <c r="S24" s="19">
        <f t="shared" si="46"/>
        <v>1.4142135623672869</v>
      </c>
      <c r="T24" s="19">
        <f>SUM(S$4:S24)</f>
        <v>41.331242523487141</v>
      </c>
      <c r="W24" s="4">
        <v>8</v>
      </c>
      <c r="X24" s="4">
        <v>3</v>
      </c>
      <c r="Y24" s="12">
        <v>0</v>
      </c>
      <c r="AA24" s="11">
        <f t="shared" si="18"/>
        <v>0.98866811593664117</v>
      </c>
      <c r="AB24" s="11">
        <f t="shared" si="19"/>
        <v>1.8587811457840226E-5</v>
      </c>
      <c r="AC24" s="11">
        <f t="shared" si="20"/>
        <v>1.4559966162140718E-4</v>
      </c>
      <c r="AD24" s="11">
        <f t="shared" si="21"/>
        <v>5.079003605130409E-4</v>
      </c>
      <c r="AE24" s="11">
        <f t="shared" si="22"/>
        <v>0</v>
      </c>
      <c r="AF24" s="11">
        <f t="shared" si="23"/>
        <v>0.19150746758529352</v>
      </c>
      <c r="AG24" s="11">
        <f t="shared" si="24"/>
        <v>1.8159432384049592</v>
      </c>
      <c r="AH24" s="11">
        <f t="shared" si="25"/>
        <v>3.9974152980286528E-3</v>
      </c>
      <c r="AI24" s="11">
        <f t="shared" si="26"/>
        <v>2.7205598102826262E-3</v>
      </c>
      <c r="AJ24" s="11">
        <f t="shared" si="27"/>
        <v>7.3339478679350489E-3</v>
      </c>
      <c r="AK24" s="11">
        <f t="shared" si="28"/>
        <v>2.8742700820283043E-4</v>
      </c>
      <c r="AL24" s="11">
        <f t="shared" si="29"/>
        <v>0</v>
      </c>
      <c r="AM24" s="11">
        <f t="shared" si="30"/>
        <v>3.011130259744935</v>
      </c>
      <c r="AN24" s="11">
        <f t="shared" si="31"/>
        <v>0.90460165870383091</v>
      </c>
      <c r="AO24" s="8">
        <f t="shared" si="2"/>
        <v>0</v>
      </c>
      <c r="AQ24">
        <f t="shared" si="32"/>
        <v>40.012</v>
      </c>
      <c r="AR24">
        <f t="shared" si="33"/>
        <v>1E-3</v>
      </c>
      <c r="AS24">
        <f t="shared" si="34"/>
        <v>5.0000000000000001E-3</v>
      </c>
      <c r="AT24">
        <f t="shared" si="35"/>
        <v>2.5999999999999999E-2</v>
      </c>
      <c r="AU24">
        <f t="shared" si="3"/>
        <v>0</v>
      </c>
      <c r="AV24">
        <f t="shared" si="4"/>
        <v>9.2680000000000007</v>
      </c>
      <c r="AW24">
        <f t="shared" si="36"/>
        <v>49.302</v>
      </c>
      <c r="AX24">
        <f t="shared" si="37"/>
        <v>0.151</v>
      </c>
      <c r="AY24">
        <f t="shared" si="38"/>
        <v>0.13</v>
      </c>
      <c r="AZ24">
        <f t="shared" si="39"/>
        <v>0.36899999999999999</v>
      </c>
      <c r="BA24">
        <f t="shared" si="40"/>
        <v>6.0000000000000001E-3</v>
      </c>
      <c r="BB24">
        <f t="shared" si="41"/>
        <v>0</v>
      </c>
      <c r="BC24">
        <f t="shared" si="42"/>
        <v>99.27</v>
      </c>
      <c r="BE24">
        <f t="shared" si="6"/>
        <v>0.6659786950732357</v>
      </c>
      <c r="BF24">
        <f t="shared" si="7"/>
        <v>1.2520972629153833E-5</v>
      </c>
      <c r="BG24">
        <f t="shared" si="8"/>
        <v>9.8077677520596324E-5</v>
      </c>
      <c r="BH24">
        <f t="shared" si="9"/>
        <v>3.4212777156391862E-4</v>
      </c>
      <c r="BI24">
        <f t="shared" si="10"/>
        <v>0.12900172596180615</v>
      </c>
      <c r="BJ24">
        <f t="shared" si="11"/>
        <v>0</v>
      </c>
      <c r="BK24">
        <f t="shared" si="12"/>
        <v>1.223241134962932</v>
      </c>
      <c r="BL24">
        <f t="shared" si="13"/>
        <v>2.6927068658675331E-3</v>
      </c>
      <c r="BM24">
        <f t="shared" si="14"/>
        <v>1.8326017023460122E-3</v>
      </c>
      <c r="BN24">
        <f t="shared" si="15"/>
        <v>4.9402352033930978E-3</v>
      </c>
      <c r="BO24">
        <f t="shared" si="43"/>
        <v>1.9361427840765164E-4</v>
      </c>
      <c r="BP24">
        <f t="shared" si="44"/>
        <v>0</v>
      </c>
      <c r="BQ24">
        <f t="shared" si="45"/>
        <v>2.0283334404697015</v>
      </c>
      <c r="BR24">
        <f t="shared" si="16"/>
        <v>1.4845341498918674</v>
      </c>
    </row>
    <row r="25" spans="1:70">
      <c r="A25" t="s">
        <v>110</v>
      </c>
      <c r="B25">
        <v>260</v>
      </c>
      <c r="C25" s="1">
        <v>40.087000000000003</v>
      </c>
      <c r="D25" s="1">
        <v>2E-3</v>
      </c>
      <c r="E25" s="1">
        <v>7.0000000000000001E-3</v>
      </c>
      <c r="F25" s="1">
        <v>2.3E-2</v>
      </c>
      <c r="G25" s="1">
        <v>9.2690000000000001</v>
      </c>
      <c r="H25" s="1">
        <v>49.393999999999998</v>
      </c>
      <c r="I25" s="1">
        <v>0.14000000000000001</v>
      </c>
      <c r="J25" s="1">
        <v>0.13600000000000001</v>
      </c>
      <c r="K25" s="1">
        <v>0.371</v>
      </c>
      <c r="L25" s="1">
        <v>0</v>
      </c>
      <c r="N25">
        <f t="shared" si="17"/>
        <v>99.429000000000002</v>
      </c>
      <c r="P25" s="1">
        <v>11.068</v>
      </c>
      <c r="Q25" s="1">
        <v>70.346999999999994</v>
      </c>
      <c r="R25" s="1">
        <v>11.006</v>
      </c>
      <c r="S25" s="19">
        <f t="shared" si="46"/>
        <v>2.8284271247521588</v>
      </c>
      <c r="T25" s="19">
        <f>SUM(S$4:S25)</f>
        <v>44.159669648239301</v>
      </c>
      <c r="W25" s="4">
        <v>8</v>
      </c>
      <c r="X25" s="4">
        <v>3</v>
      </c>
      <c r="Y25" s="12">
        <v>0</v>
      </c>
      <c r="AA25" s="11">
        <f t="shared" si="18"/>
        <v>0.98881986860490179</v>
      </c>
      <c r="AB25" s="11">
        <f t="shared" si="19"/>
        <v>3.7111765386221217E-5</v>
      </c>
      <c r="AC25" s="11">
        <f t="shared" si="20"/>
        <v>2.0348938584103187E-4</v>
      </c>
      <c r="AD25" s="11">
        <f t="shared" si="21"/>
        <v>4.4852470458402985E-4</v>
      </c>
      <c r="AE25" s="11">
        <f t="shared" si="22"/>
        <v>0</v>
      </c>
      <c r="AF25" s="11">
        <f t="shared" si="23"/>
        <v>0.19119913805912719</v>
      </c>
      <c r="AG25" s="11">
        <f t="shared" si="24"/>
        <v>1.816206765944532</v>
      </c>
      <c r="AH25" s="11">
        <f t="shared" si="25"/>
        <v>3.6998466013673263E-3</v>
      </c>
      <c r="AI25" s="11">
        <f t="shared" si="26"/>
        <v>2.8412352481884621E-3</v>
      </c>
      <c r="AJ25" s="11">
        <f t="shared" si="27"/>
        <v>7.3610322705711601E-3</v>
      </c>
      <c r="AK25" s="11">
        <f t="shared" si="28"/>
        <v>0</v>
      </c>
      <c r="AL25" s="11">
        <f t="shared" si="29"/>
        <v>0</v>
      </c>
      <c r="AM25" s="11">
        <f t="shared" si="30"/>
        <v>3.0108170125844995</v>
      </c>
      <c r="AN25" s="11">
        <f t="shared" si="31"/>
        <v>0.90475312557475729</v>
      </c>
      <c r="AO25" s="8">
        <f t="shared" si="2"/>
        <v>0</v>
      </c>
      <c r="AQ25">
        <f t="shared" si="32"/>
        <v>40.087000000000003</v>
      </c>
      <c r="AR25">
        <f t="shared" si="33"/>
        <v>2E-3</v>
      </c>
      <c r="AS25">
        <f t="shared" si="34"/>
        <v>7.0000000000000001E-3</v>
      </c>
      <c r="AT25">
        <f t="shared" si="35"/>
        <v>2.3E-2</v>
      </c>
      <c r="AU25">
        <f t="shared" si="3"/>
        <v>0</v>
      </c>
      <c r="AV25">
        <f t="shared" si="4"/>
        <v>9.2690000000000001</v>
      </c>
      <c r="AW25">
        <f t="shared" si="36"/>
        <v>49.393999999999998</v>
      </c>
      <c r="AX25">
        <f t="shared" si="37"/>
        <v>0.14000000000000001</v>
      </c>
      <c r="AY25">
        <f t="shared" si="38"/>
        <v>0.13600000000000001</v>
      </c>
      <c r="AZ25">
        <f t="shared" si="39"/>
        <v>0.371</v>
      </c>
      <c r="BA25">
        <f t="shared" si="40"/>
        <v>0</v>
      </c>
      <c r="BB25">
        <f t="shared" si="41"/>
        <v>0</v>
      </c>
      <c r="BC25">
        <f t="shared" si="42"/>
        <v>99.429000000000002</v>
      </c>
      <c r="BE25">
        <f t="shared" si="6"/>
        <v>0.66722703062583233</v>
      </c>
      <c r="BF25">
        <f t="shared" si="7"/>
        <v>2.5041945258307666E-5</v>
      </c>
      <c r="BG25">
        <f t="shared" si="8"/>
        <v>1.3730874852883486E-4</v>
      </c>
      <c r="BH25">
        <f t="shared" si="9"/>
        <v>3.0265149022962033E-4</v>
      </c>
      <c r="BI25">
        <f t="shared" si="10"/>
        <v>0.12901564500862983</v>
      </c>
      <c r="BJ25">
        <f t="shared" si="11"/>
        <v>0</v>
      </c>
      <c r="BK25">
        <f t="shared" si="12"/>
        <v>1.225523764154782</v>
      </c>
      <c r="BL25">
        <f t="shared" si="13"/>
        <v>2.4965494120626139E-3</v>
      </c>
      <c r="BM25">
        <f t="shared" si="14"/>
        <v>1.9171833193773668E-3</v>
      </c>
      <c r="BN25">
        <f t="shared" si="15"/>
        <v>4.9670115459589138E-3</v>
      </c>
      <c r="BO25">
        <f t="shared" si="43"/>
        <v>0</v>
      </c>
      <c r="BP25">
        <f t="shared" si="44"/>
        <v>0</v>
      </c>
      <c r="BQ25">
        <f t="shared" si="45"/>
        <v>2.0316121862506598</v>
      </c>
      <c r="BR25">
        <f t="shared" si="16"/>
        <v>1.4819841271679719</v>
      </c>
    </row>
    <row r="26" spans="1:70">
      <c r="A26" t="s">
        <v>111</v>
      </c>
      <c r="B26">
        <v>261</v>
      </c>
      <c r="C26" s="1">
        <v>40.085999999999999</v>
      </c>
      <c r="D26" s="1">
        <v>1E-3</v>
      </c>
      <c r="E26" s="1">
        <v>8.0000000000000002E-3</v>
      </c>
      <c r="F26" s="1">
        <v>2.1000000000000001E-2</v>
      </c>
      <c r="G26" s="1">
        <v>9.2789999999999999</v>
      </c>
      <c r="H26" s="1">
        <v>49.475000000000001</v>
      </c>
      <c r="I26" s="1">
        <v>0.129</v>
      </c>
      <c r="J26" s="1">
        <v>0.13100000000000001</v>
      </c>
      <c r="K26" s="1">
        <v>0.36299999999999999</v>
      </c>
      <c r="L26" s="1">
        <v>6.0000000000000001E-3</v>
      </c>
      <c r="N26">
        <f t="shared" si="17"/>
        <v>99.499000000000009</v>
      </c>
      <c r="P26" s="1">
        <v>11.069000000000001</v>
      </c>
      <c r="Q26" s="1">
        <v>70.346000000000004</v>
      </c>
      <c r="R26" s="1">
        <v>11.006</v>
      </c>
      <c r="S26" s="19">
        <f t="shared" si="46"/>
        <v>1.4142135623672869</v>
      </c>
      <c r="T26" s="19">
        <f>SUM(S$4:S26)</f>
        <v>45.573883210606589</v>
      </c>
      <c r="W26" s="4">
        <v>8</v>
      </c>
      <c r="X26" s="4">
        <v>3</v>
      </c>
      <c r="Y26" s="12">
        <v>0</v>
      </c>
      <c r="AA26" s="11">
        <f t="shared" si="18"/>
        <v>0.98813491379865082</v>
      </c>
      <c r="AB26" s="11">
        <f t="shared" si="19"/>
        <v>1.8543491627795692E-5</v>
      </c>
      <c r="AC26" s="11">
        <f t="shared" si="20"/>
        <v>2.3240400193731356E-4</v>
      </c>
      <c r="AD26" s="11">
        <f t="shared" si="21"/>
        <v>4.0924908940398897E-4</v>
      </c>
      <c r="AE26" s="11">
        <f t="shared" si="22"/>
        <v>0</v>
      </c>
      <c r="AF26" s="11">
        <f t="shared" si="23"/>
        <v>0.19127760129258084</v>
      </c>
      <c r="AG26" s="11">
        <f t="shared" si="24"/>
        <v>1.8179703209462277</v>
      </c>
      <c r="AH26" s="11">
        <f t="shared" si="25"/>
        <v>3.406867843419514E-3</v>
      </c>
      <c r="AI26" s="11">
        <f t="shared" si="26"/>
        <v>2.7349505311339934E-3</v>
      </c>
      <c r="AJ26" s="11">
        <f t="shared" si="27"/>
        <v>7.1974943281203482E-3</v>
      </c>
      <c r="AK26" s="11">
        <f t="shared" si="28"/>
        <v>2.8674168189732905E-4</v>
      </c>
      <c r="AL26" s="11">
        <f t="shared" si="29"/>
        <v>0</v>
      </c>
      <c r="AM26" s="11">
        <f t="shared" si="30"/>
        <v>3.0116690870049991</v>
      </c>
      <c r="AN26" s="11">
        <f t="shared" si="31"/>
        <v>0.90480139400644521</v>
      </c>
      <c r="AO26" s="8">
        <f t="shared" si="2"/>
        <v>0</v>
      </c>
      <c r="AQ26">
        <f t="shared" si="32"/>
        <v>40.085999999999999</v>
      </c>
      <c r="AR26">
        <f t="shared" si="33"/>
        <v>1E-3</v>
      </c>
      <c r="AS26">
        <f t="shared" si="34"/>
        <v>8.0000000000000002E-3</v>
      </c>
      <c r="AT26">
        <f t="shared" si="35"/>
        <v>2.1000000000000001E-2</v>
      </c>
      <c r="AU26">
        <f t="shared" si="3"/>
        <v>0</v>
      </c>
      <c r="AV26">
        <f t="shared" si="4"/>
        <v>9.2789999999999999</v>
      </c>
      <c r="AW26">
        <f t="shared" si="36"/>
        <v>49.475000000000001</v>
      </c>
      <c r="AX26">
        <f t="shared" si="37"/>
        <v>0.129</v>
      </c>
      <c r="AY26">
        <f t="shared" si="38"/>
        <v>0.13100000000000001</v>
      </c>
      <c r="AZ26">
        <f t="shared" si="39"/>
        <v>0.36299999999999999</v>
      </c>
      <c r="BA26">
        <f t="shared" si="40"/>
        <v>6.0000000000000001E-3</v>
      </c>
      <c r="BB26">
        <f t="shared" si="41"/>
        <v>0</v>
      </c>
      <c r="BC26">
        <f t="shared" si="42"/>
        <v>99.499000000000009</v>
      </c>
      <c r="BE26">
        <f t="shared" si="6"/>
        <v>0.66721038615179762</v>
      </c>
      <c r="BF26">
        <f t="shared" si="7"/>
        <v>1.2520972629153833E-5</v>
      </c>
      <c r="BG26">
        <f t="shared" si="8"/>
        <v>1.569242840329541E-4</v>
      </c>
      <c r="BH26">
        <f t="shared" si="9"/>
        <v>2.7633396934008815E-4</v>
      </c>
      <c r="BI26">
        <f t="shared" si="10"/>
        <v>0.12915483547686654</v>
      </c>
      <c r="BJ26">
        <f t="shared" si="11"/>
        <v>0</v>
      </c>
      <c r="BK26">
        <f t="shared" si="12"/>
        <v>1.2275334702910849</v>
      </c>
      <c r="BL26">
        <f t="shared" si="13"/>
        <v>2.3003919582576938E-3</v>
      </c>
      <c r="BM26">
        <f t="shared" si="14"/>
        <v>1.8466986385179047E-3</v>
      </c>
      <c r="BN26">
        <f t="shared" si="15"/>
        <v>4.8599061756956488E-3</v>
      </c>
      <c r="BO26">
        <f t="shared" si="43"/>
        <v>1.9361427840765164E-4</v>
      </c>
      <c r="BP26">
        <f t="shared" si="44"/>
        <v>0</v>
      </c>
      <c r="BQ26">
        <f t="shared" si="45"/>
        <v>2.0335450821966301</v>
      </c>
      <c r="BR26">
        <f t="shared" si="16"/>
        <v>1.4809945023455307</v>
      </c>
    </row>
    <row r="27" spans="1:70">
      <c r="A27" t="s">
        <v>112</v>
      </c>
      <c r="B27">
        <v>262</v>
      </c>
      <c r="C27" s="1">
        <v>40.19</v>
      </c>
      <c r="D27" s="1">
        <v>2E-3</v>
      </c>
      <c r="E27" s="1">
        <v>6.0000000000000001E-3</v>
      </c>
      <c r="F27" s="1">
        <v>1.9E-2</v>
      </c>
      <c r="G27" s="1">
        <v>9.2579999999999991</v>
      </c>
      <c r="H27" s="1">
        <v>49.561999999999998</v>
      </c>
      <c r="I27" s="1">
        <v>0.125</v>
      </c>
      <c r="J27" s="1">
        <v>0.13300000000000001</v>
      </c>
      <c r="K27" s="1">
        <v>0.372</v>
      </c>
      <c r="L27" s="1">
        <v>5.0000000000000001E-3</v>
      </c>
      <c r="N27">
        <f t="shared" si="17"/>
        <v>99.671999999999983</v>
      </c>
      <c r="P27" s="1">
        <v>11.071</v>
      </c>
      <c r="Q27" s="1">
        <v>70.343999999999994</v>
      </c>
      <c r="R27" s="1">
        <v>11.006</v>
      </c>
      <c r="S27" s="19">
        <f t="shared" si="46"/>
        <v>2.8284271247521588</v>
      </c>
      <c r="T27" s="19">
        <f>SUM(S$4:S27)</f>
        <v>48.402310335358749</v>
      </c>
      <c r="W27" s="4">
        <v>8</v>
      </c>
      <c r="X27" s="4">
        <v>3</v>
      </c>
      <c r="Y27" s="12">
        <v>0</v>
      </c>
      <c r="AA27" s="11">
        <f t="shared" si="18"/>
        <v>0.988752351828044</v>
      </c>
      <c r="AB27" s="11">
        <f t="shared" si="19"/>
        <v>3.7014126864681027E-5</v>
      </c>
      <c r="AC27" s="11">
        <f t="shared" si="20"/>
        <v>1.7396058784864351E-4</v>
      </c>
      <c r="AD27" s="11">
        <f t="shared" si="21"/>
        <v>3.6954559423197367E-4</v>
      </c>
      <c r="AE27" s="11">
        <f t="shared" si="22"/>
        <v>0</v>
      </c>
      <c r="AF27" s="11">
        <f t="shared" si="23"/>
        <v>0.19046979728066776</v>
      </c>
      <c r="AG27" s="11">
        <f t="shared" si="24"/>
        <v>1.8175895216964681</v>
      </c>
      <c r="AH27" s="11">
        <f t="shared" si="25"/>
        <v>3.2947433549150541E-3</v>
      </c>
      <c r="AI27" s="11">
        <f t="shared" si="26"/>
        <v>2.7712507370669338E-3</v>
      </c>
      <c r="AJ27" s="11">
        <f t="shared" si="27"/>
        <v>7.3614547539853688E-3</v>
      </c>
      <c r="AK27" s="11">
        <f t="shared" si="28"/>
        <v>2.3848198791642116E-4</v>
      </c>
      <c r="AL27" s="11">
        <f t="shared" si="29"/>
        <v>0</v>
      </c>
      <c r="AM27" s="11">
        <f t="shared" si="30"/>
        <v>3.0110581219480084</v>
      </c>
      <c r="AN27" s="11">
        <f t="shared" si="31"/>
        <v>0.90514732534012521</v>
      </c>
      <c r="AO27" s="8">
        <f t="shared" si="2"/>
        <v>0</v>
      </c>
      <c r="AQ27">
        <f t="shared" si="32"/>
        <v>40.19</v>
      </c>
      <c r="AR27">
        <f t="shared" si="33"/>
        <v>2E-3</v>
      </c>
      <c r="AS27">
        <f t="shared" si="34"/>
        <v>6.0000000000000001E-3</v>
      </c>
      <c r="AT27">
        <f t="shared" si="35"/>
        <v>1.9E-2</v>
      </c>
      <c r="AU27">
        <f t="shared" si="3"/>
        <v>0</v>
      </c>
      <c r="AV27">
        <f t="shared" si="4"/>
        <v>9.2579999999999991</v>
      </c>
      <c r="AW27">
        <f t="shared" si="36"/>
        <v>49.561999999999998</v>
      </c>
      <c r="AX27">
        <f t="shared" si="37"/>
        <v>0.125</v>
      </c>
      <c r="AY27">
        <f t="shared" si="38"/>
        <v>0.13300000000000001</v>
      </c>
      <c r="AZ27">
        <f t="shared" si="39"/>
        <v>0.372</v>
      </c>
      <c r="BA27">
        <f t="shared" si="40"/>
        <v>5.0000000000000001E-3</v>
      </c>
      <c r="BB27">
        <f t="shared" si="41"/>
        <v>0</v>
      </c>
      <c r="BC27">
        <f t="shared" si="42"/>
        <v>99.671999999999983</v>
      </c>
      <c r="BE27">
        <f t="shared" si="6"/>
        <v>0.66894141145139807</v>
      </c>
      <c r="BF27">
        <f t="shared" si="7"/>
        <v>2.5041945258307666E-5</v>
      </c>
      <c r="BG27">
        <f t="shared" si="8"/>
        <v>1.1769321302471558E-4</v>
      </c>
      <c r="BH27">
        <f t="shared" si="9"/>
        <v>2.5001644845055592E-4</v>
      </c>
      <c r="BI27">
        <f t="shared" si="10"/>
        <v>0.12886253549356941</v>
      </c>
      <c r="BJ27">
        <f t="shared" si="11"/>
        <v>0</v>
      </c>
      <c r="BK27">
        <f t="shared" si="12"/>
        <v>1.2296920435485952</v>
      </c>
      <c r="BL27">
        <f t="shared" si="13"/>
        <v>2.229061975055905E-3</v>
      </c>
      <c r="BM27">
        <f t="shared" si="14"/>
        <v>1.8748925108616895E-3</v>
      </c>
      <c r="BN27">
        <f t="shared" si="15"/>
        <v>4.9803997172418223E-3</v>
      </c>
      <c r="BO27">
        <f t="shared" si="43"/>
        <v>1.6134523200637637E-4</v>
      </c>
      <c r="BP27">
        <f t="shared" si="44"/>
        <v>0</v>
      </c>
      <c r="BQ27">
        <f t="shared" si="45"/>
        <v>2.037134441535462</v>
      </c>
      <c r="BR27">
        <f t="shared" si="16"/>
        <v>1.4780851280873075</v>
      </c>
    </row>
    <row r="28" spans="1:70">
      <c r="A28" t="s">
        <v>113</v>
      </c>
      <c r="B28">
        <v>263</v>
      </c>
      <c r="C28" s="1">
        <v>40.125999999999998</v>
      </c>
      <c r="D28" s="1">
        <v>3.0000000000000001E-3</v>
      </c>
      <c r="E28" s="1">
        <v>5.0000000000000001E-3</v>
      </c>
      <c r="F28" s="1">
        <v>0.02</v>
      </c>
      <c r="G28" s="1">
        <v>9.2759999999999998</v>
      </c>
      <c r="H28" s="1">
        <v>49.677</v>
      </c>
      <c r="I28" s="1">
        <v>0.11600000000000001</v>
      </c>
      <c r="J28" s="1">
        <v>0.13800000000000001</v>
      </c>
      <c r="K28" s="1">
        <v>0.374</v>
      </c>
      <c r="L28" s="1">
        <v>0</v>
      </c>
      <c r="N28">
        <f t="shared" si="17"/>
        <v>99.734999999999999</v>
      </c>
      <c r="P28" s="1">
        <v>11.073</v>
      </c>
      <c r="Q28" s="1">
        <v>70.343000000000004</v>
      </c>
      <c r="R28" s="1">
        <v>11.006</v>
      </c>
      <c r="S28" s="19">
        <f t="shared" si="46"/>
        <v>2.2360679774961669</v>
      </c>
      <c r="T28" s="19">
        <f>SUM(S$4:S28)</f>
        <v>50.638378312854918</v>
      </c>
      <c r="W28" s="4">
        <v>8</v>
      </c>
      <c r="X28" s="4">
        <v>3</v>
      </c>
      <c r="Y28" s="12">
        <v>0</v>
      </c>
      <c r="AA28" s="11">
        <f t="shared" si="18"/>
        <v>0.98686975823832546</v>
      </c>
      <c r="AB28" s="11">
        <f t="shared" si="19"/>
        <v>5.5503863785950706E-5</v>
      </c>
      <c r="AC28" s="11">
        <f t="shared" si="20"/>
        <v>1.4492191660549038E-4</v>
      </c>
      <c r="AD28" s="11">
        <f t="shared" si="21"/>
        <v>3.8887396847413111E-4</v>
      </c>
      <c r="AE28" s="11">
        <f t="shared" si="22"/>
        <v>0</v>
      </c>
      <c r="AF28" s="11">
        <f t="shared" si="23"/>
        <v>0.19078056540863628</v>
      </c>
      <c r="AG28" s="11">
        <f t="shared" si="24"/>
        <v>1.8212383903034606</v>
      </c>
      <c r="AH28" s="11">
        <f t="shared" si="25"/>
        <v>3.0565676717948993E-3</v>
      </c>
      <c r="AI28" s="11">
        <f t="shared" si="26"/>
        <v>2.8745357585127458E-3</v>
      </c>
      <c r="AJ28" s="11">
        <f t="shared" si="27"/>
        <v>7.3987228257527205E-3</v>
      </c>
      <c r="AK28" s="11">
        <f t="shared" si="28"/>
        <v>0</v>
      </c>
      <c r="AL28" s="11">
        <f t="shared" si="29"/>
        <v>0</v>
      </c>
      <c r="AM28" s="11">
        <f t="shared" si="30"/>
        <v>3.0128078399553484</v>
      </c>
      <c r="AN28" s="11">
        <f t="shared" si="31"/>
        <v>0.90517953875781709</v>
      </c>
      <c r="AO28" s="8">
        <f t="shared" si="2"/>
        <v>0</v>
      </c>
      <c r="AQ28">
        <f t="shared" si="32"/>
        <v>40.125999999999998</v>
      </c>
      <c r="AR28">
        <f t="shared" si="33"/>
        <v>3.0000000000000001E-3</v>
      </c>
      <c r="AS28">
        <f t="shared" si="34"/>
        <v>5.0000000000000001E-3</v>
      </c>
      <c r="AT28">
        <f t="shared" si="35"/>
        <v>0.02</v>
      </c>
      <c r="AU28">
        <f t="shared" si="3"/>
        <v>0</v>
      </c>
      <c r="AV28">
        <f t="shared" si="4"/>
        <v>9.2759999999999998</v>
      </c>
      <c r="AW28">
        <f t="shared" si="36"/>
        <v>49.677</v>
      </c>
      <c r="AX28">
        <f t="shared" si="37"/>
        <v>0.11600000000000001</v>
      </c>
      <c r="AY28">
        <f t="shared" si="38"/>
        <v>0.13800000000000001</v>
      </c>
      <c r="AZ28">
        <f t="shared" si="39"/>
        <v>0.374</v>
      </c>
      <c r="BA28">
        <f t="shared" si="40"/>
        <v>0</v>
      </c>
      <c r="BB28">
        <f t="shared" si="41"/>
        <v>0</v>
      </c>
      <c r="BC28">
        <f t="shared" si="42"/>
        <v>99.734999999999999</v>
      </c>
      <c r="BE28">
        <f t="shared" si="6"/>
        <v>0.66787616511318237</v>
      </c>
      <c r="BF28">
        <f t="shared" si="7"/>
        <v>3.7562917887461497E-5</v>
      </c>
      <c r="BG28">
        <f t="shared" si="8"/>
        <v>9.8077677520596324E-5</v>
      </c>
      <c r="BH28">
        <f t="shared" si="9"/>
        <v>2.6317520889532203E-4</v>
      </c>
      <c r="BI28">
        <f t="shared" si="10"/>
        <v>0.12911307833639554</v>
      </c>
      <c r="BJ28">
        <f t="shared" si="11"/>
        <v>0</v>
      </c>
      <c r="BK28">
        <f t="shared" si="12"/>
        <v>1.2325453300384077</v>
      </c>
      <c r="BL28">
        <f t="shared" si="13"/>
        <v>2.06856951285188E-3</v>
      </c>
      <c r="BM28">
        <f t="shared" si="14"/>
        <v>1.9453771917211516E-3</v>
      </c>
      <c r="BN28">
        <f t="shared" si="15"/>
        <v>5.0071760598076383E-3</v>
      </c>
      <c r="BO28">
        <f t="shared" si="43"/>
        <v>0</v>
      </c>
      <c r="BP28">
        <f t="shared" si="44"/>
        <v>0</v>
      </c>
      <c r="BQ28">
        <f t="shared" si="45"/>
        <v>2.0389545120566694</v>
      </c>
      <c r="BR28">
        <f t="shared" si="16"/>
        <v>1.4776238617095798</v>
      </c>
    </row>
    <row r="29" spans="1:70">
      <c r="A29" t="s">
        <v>114</v>
      </c>
      <c r="B29">
        <v>264</v>
      </c>
      <c r="C29" s="1">
        <v>40.420999999999999</v>
      </c>
      <c r="D29" s="1">
        <v>1E-3</v>
      </c>
      <c r="E29" s="1">
        <v>6.0000000000000001E-3</v>
      </c>
      <c r="F29" s="1">
        <v>2.3E-2</v>
      </c>
      <c r="G29" s="1">
        <v>9.3119999999999994</v>
      </c>
      <c r="H29" s="1">
        <v>49.750999999999998</v>
      </c>
      <c r="I29" s="1">
        <v>0.113</v>
      </c>
      <c r="J29" s="1">
        <v>0.13300000000000001</v>
      </c>
      <c r="K29" s="1">
        <v>0.35199999999999998</v>
      </c>
      <c r="L29" s="1">
        <v>4.0000000000000001E-3</v>
      </c>
      <c r="N29">
        <f t="shared" si="17"/>
        <v>100.116</v>
      </c>
      <c r="P29" s="1">
        <v>11.074</v>
      </c>
      <c r="Q29" s="1">
        <v>70.341999999999999</v>
      </c>
      <c r="R29" s="1">
        <v>11.006</v>
      </c>
      <c r="S29" s="19">
        <f t="shared" si="46"/>
        <v>1.4142135623760794</v>
      </c>
      <c r="T29" s="19">
        <f>SUM(S$4:S29)</f>
        <v>52.052591875230995</v>
      </c>
      <c r="W29" s="4">
        <v>8</v>
      </c>
      <c r="X29" s="4">
        <v>3</v>
      </c>
      <c r="Y29" s="12">
        <v>0</v>
      </c>
      <c r="AA29" s="11">
        <f t="shared" si="18"/>
        <v>0.98979523193514352</v>
      </c>
      <c r="AB29" s="11">
        <f t="shared" si="19"/>
        <v>1.8420706968462341E-5</v>
      </c>
      <c r="AC29" s="11">
        <f t="shared" si="20"/>
        <v>1.7314886419104121E-4</v>
      </c>
      <c r="AD29" s="11">
        <f t="shared" si="21"/>
        <v>4.4525729591544054E-4</v>
      </c>
      <c r="AE29" s="11">
        <f t="shared" si="22"/>
        <v>0</v>
      </c>
      <c r="AF29" s="11">
        <f t="shared" si="23"/>
        <v>0.19068682642537726</v>
      </c>
      <c r="AG29" s="11">
        <f t="shared" si="24"/>
        <v>1.8160072666919145</v>
      </c>
      <c r="AH29" s="11">
        <f t="shared" si="25"/>
        <v>2.9645501512192635E-3</v>
      </c>
      <c r="AI29" s="11">
        <f t="shared" si="26"/>
        <v>2.7583197058934695E-3</v>
      </c>
      <c r="AJ29" s="11">
        <f t="shared" si="27"/>
        <v>6.9331748217446795E-3</v>
      </c>
      <c r="AK29" s="11">
        <f t="shared" si="28"/>
        <v>1.8989535893579437E-4</v>
      </c>
      <c r="AL29" s="11">
        <f t="shared" si="29"/>
        <v>0</v>
      </c>
      <c r="AM29" s="11">
        <f t="shared" si="30"/>
        <v>3.0099720919573034</v>
      </c>
      <c r="AN29" s="11">
        <f t="shared" si="31"/>
        <v>0.90497464108784242</v>
      </c>
      <c r="AO29" s="8">
        <f t="shared" si="2"/>
        <v>0</v>
      </c>
      <c r="AQ29">
        <f t="shared" si="32"/>
        <v>40.420999999999999</v>
      </c>
      <c r="AR29">
        <f t="shared" si="33"/>
        <v>1E-3</v>
      </c>
      <c r="AS29">
        <f t="shared" si="34"/>
        <v>6.0000000000000001E-3</v>
      </c>
      <c r="AT29">
        <f t="shared" si="35"/>
        <v>2.3E-2</v>
      </c>
      <c r="AU29">
        <f t="shared" si="3"/>
        <v>0</v>
      </c>
      <c r="AV29">
        <f t="shared" si="4"/>
        <v>9.3119999999999994</v>
      </c>
      <c r="AW29">
        <f t="shared" si="36"/>
        <v>49.750999999999998</v>
      </c>
      <c r="AX29">
        <f t="shared" si="37"/>
        <v>0.113</v>
      </c>
      <c r="AY29">
        <f t="shared" si="38"/>
        <v>0.13300000000000001</v>
      </c>
      <c r="AZ29">
        <f t="shared" si="39"/>
        <v>0.35199999999999998</v>
      </c>
      <c r="BA29">
        <f t="shared" si="40"/>
        <v>4.0000000000000001E-3</v>
      </c>
      <c r="BB29">
        <f t="shared" si="41"/>
        <v>0</v>
      </c>
      <c r="BC29">
        <f t="shared" si="42"/>
        <v>100.116</v>
      </c>
      <c r="BE29">
        <f t="shared" si="6"/>
        <v>0.67278628495339543</v>
      </c>
      <c r="BF29">
        <f t="shared" si="7"/>
        <v>1.2520972629153833E-5</v>
      </c>
      <c r="BG29">
        <f t="shared" si="8"/>
        <v>1.1769321302471558E-4</v>
      </c>
      <c r="BH29">
        <f t="shared" si="9"/>
        <v>3.0265149022962033E-4</v>
      </c>
      <c r="BI29">
        <f t="shared" si="10"/>
        <v>0.12961416402204778</v>
      </c>
      <c r="BJ29">
        <f t="shared" si="11"/>
        <v>0</v>
      </c>
      <c r="BK29">
        <f t="shared" si="12"/>
        <v>1.2343813578666347</v>
      </c>
      <c r="BL29">
        <f t="shared" si="13"/>
        <v>2.0150720254505381E-3</v>
      </c>
      <c r="BM29">
        <f t="shared" si="14"/>
        <v>1.8748925108616895E-3</v>
      </c>
      <c r="BN29">
        <f t="shared" si="15"/>
        <v>4.7126362915836592E-3</v>
      </c>
      <c r="BO29">
        <f t="shared" si="43"/>
        <v>1.2907618560510108E-4</v>
      </c>
      <c r="BP29">
        <f t="shared" si="44"/>
        <v>0</v>
      </c>
      <c r="BQ29">
        <f t="shared" si="45"/>
        <v>2.0459463495314623</v>
      </c>
      <c r="BR29">
        <f t="shared" si="16"/>
        <v>1.4711881827432134</v>
      </c>
    </row>
    <row r="30" spans="1:70">
      <c r="A30" t="s">
        <v>115</v>
      </c>
      <c r="B30">
        <v>265</v>
      </c>
      <c r="C30" s="1">
        <v>40.441000000000003</v>
      </c>
      <c r="D30" s="1">
        <v>0</v>
      </c>
      <c r="E30" s="1">
        <v>5.0000000000000001E-3</v>
      </c>
      <c r="F30" s="1">
        <v>1.9E-2</v>
      </c>
      <c r="G30" s="1">
        <v>9.3130000000000006</v>
      </c>
      <c r="H30" s="1">
        <v>49.744</v>
      </c>
      <c r="I30" s="1">
        <v>0.111</v>
      </c>
      <c r="J30" s="1">
        <v>0.122</v>
      </c>
      <c r="K30" s="1">
        <v>0.35599999999999998</v>
      </c>
      <c r="L30" s="1">
        <v>7.0000000000000001E-3</v>
      </c>
      <c r="N30">
        <f t="shared" si="17"/>
        <v>100.11800000000001</v>
      </c>
      <c r="P30" s="1">
        <v>11.074999999999999</v>
      </c>
      <c r="Q30" s="1">
        <v>70.34</v>
      </c>
      <c r="R30" s="1">
        <v>11.006</v>
      </c>
      <c r="S30" s="19">
        <f t="shared" si="46"/>
        <v>2.2360679774953729</v>
      </c>
      <c r="T30" s="19">
        <f>SUM(S$4:S30)</f>
        <v>54.288659852726369</v>
      </c>
      <c r="W30" s="4">
        <v>8</v>
      </c>
      <c r="X30" s="4">
        <v>3</v>
      </c>
      <c r="Y30" s="12">
        <v>0</v>
      </c>
      <c r="AA30" s="11">
        <f t="shared" si="18"/>
        <v>0.99018160927530852</v>
      </c>
      <c r="AB30" s="11">
        <f t="shared" si="19"/>
        <v>0</v>
      </c>
      <c r="AC30" s="11">
        <f t="shared" si="20"/>
        <v>1.4427565912525988E-4</v>
      </c>
      <c r="AD30" s="11">
        <f t="shared" si="21"/>
        <v>3.6778285135050776E-4</v>
      </c>
      <c r="AE30" s="11">
        <f t="shared" si="22"/>
        <v>0</v>
      </c>
      <c r="AF30" s="11">
        <f t="shared" si="23"/>
        <v>0.19068739797573114</v>
      </c>
      <c r="AG30" s="11">
        <f t="shared" si="24"/>
        <v>1.815562225444977</v>
      </c>
      <c r="AH30" s="11">
        <f t="shared" si="25"/>
        <v>2.9117762747375518E-3</v>
      </c>
      <c r="AI30" s="11">
        <f t="shared" si="26"/>
        <v>2.5299239004223477E-3</v>
      </c>
      <c r="AJ30" s="11">
        <f t="shared" si="27"/>
        <v>7.0112289923131704E-3</v>
      </c>
      <c r="AK30" s="11">
        <f t="shared" si="28"/>
        <v>3.3228219097428466E-4</v>
      </c>
      <c r="AL30" s="11">
        <f t="shared" si="29"/>
        <v>0</v>
      </c>
      <c r="AM30" s="11">
        <f t="shared" si="30"/>
        <v>3.0097285025649398</v>
      </c>
      <c r="AN30" s="11">
        <f t="shared" si="31"/>
        <v>0.9049533040406984</v>
      </c>
      <c r="AO30" s="8">
        <f t="shared" si="2"/>
        <v>0</v>
      </c>
      <c r="AQ30">
        <f t="shared" si="32"/>
        <v>40.441000000000003</v>
      </c>
      <c r="AR30">
        <f t="shared" si="33"/>
        <v>0</v>
      </c>
      <c r="AS30">
        <f t="shared" si="34"/>
        <v>5.0000000000000001E-3</v>
      </c>
      <c r="AT30">
        <f t="shared" si="35"/>
        <v>1.9E-2</v>
      </c>
      <c r="AU30">
        <f t="shared" si="3"/>
        <v>0</v>
      </c>
      <c r="AV30">
        <f t="shared" si="4"/>
        <v>9.3130000000000006</v>
      </c>
      <c r="AW30">
        <f t="shared" si="36"/>
        <v>49.744</v>
      </c>
      <c r="AX30">
        <f t="shared" si="37"/>
        <v>0.111</v>
      </c>
      <c r="AY30">
        <f t="shared" si="38"/>
        <v>0.122</v>
      </c>
      <c r="AZ30">
        <f t="shared" si="39"/>
        <v>0.35599999999999998</v>
      </c>
      <c r="BA30">
        <f t="shared" si="40"/>
        <v>7.0000000000000001E-3</v>
      </c>
      <c r="BB30">
        <f t="shared" si="41"/>
        <v>0</v>
      </c>
      <c r="BC30">
        <f t="shared" si="42"/>
        <v>100.11800000000001</v>
      </c>
      <c r="BE30">
        <f t="shared" si="6"/>
        <v>0.67311917443408797</v>
      </c>
      <c r="BF30">
        <f t="shared" si="7"/>
        <v>0</v>
      </c>
      <c r="BG30">
        <f t="shared" si="8"/>
        <v>9.8077677520596324E-5</v>
      </c>
      <c r="BH30">
        <f t="shared" si="9"/>
        <v>2.5001644845055592E-4</v>
      </c>
      <c r="BI30">
        <f t="shared" si="10"/>
        <v>0.12962808306887147</v>
      </c>
      <c r="BJ30">
        <f t="shared" si="11"/>
        <v>0</v>
      </c>
      <c r="BK30">
        <f t="shared" si="12"/>
        <v>1.2342076795585593</v>
      </c>
      <c r="BL30">
        <f t="shared" si="13"/>
        <v>1.9794070338496434E-3</v>
      </c>
      <c r="BM30">
        <f t="shared" si="14"/>
        <v>1.719826212970873E-3</v>
      </c>
      <c r="BN30">
        <f t="shared" si="15"/>
        <v>4.7661889767152922E-3</v>
      </c>
      <c r="BO30">
        <f t="shared" si="43"/>
        <v>2.258833248089269E-4</v>
      </c>
      <c r="BP30">
        <f t="shared" si="44"/>
        <v>0</v>
      </c>
      <c r="BQ30">
        <f t="shared" si="45"/>
        <v>2.0459943367358342</v>
      </c>
      <c r="BR30">
        <f t="shared" si="16"/>
        <v>1.4710346204411495</v>
      </c>
    </row>
    <row r="31" spans="1:70">
      <c r="A31" t="s">
        <v>116</v>
      </c>
      <c r="B31">
        <v>266</v>
      </c>
      <c r="C31" s="1">
        <v>40.398000000000003</v>
      </c>
      <c r="D31" s="1">
        <v>0</v>
      </c>
      <c r="E31" s="1">
        <v>6.0000000000000001E-3</v>
      </c>
      <c r="F31" s="1">
        <v>1.6E-2</v>
      </c>
      <c r="G31" s="1">
        <v>9.2810000000000006</v>
      </c>
      <c r="H31" s="1">
        <v>49.875</v>
      </c>
      <c r="I31" s="1">
        <v>0.107</v>
      </c>
      <c r="J31" s="1">
        <v>0.14399999999999999</v>
      </c>
      <c r="K31" s="1">
        <v>0.36</v>
      </c>
      <c r="L31" s="1">
        <v>2E-3</v>
      </c>
      <c r="N31">
        <f t="shared" si="17"/>
        <v>100.18899999999999</v>
      </c>
      <c r="P31" s="1">
        <v>11.077</v>
      </c>
      <c r="Q31" s="1">
        <v>70.338999999999999</v>
      </c>
      <c r="R31" s="1">
        <v>11.005000000000001</v>
      </c>
      <c r="S31" s="19">
        <f t="shared" si="46"/>
        <v>2.2360679775025223</v>
      </c>
      <c r="T31" s="19">
        <f>SUM(S$4:S31)</f>
        <v>56.52472783022889</v>
      </c>
      <c r="W31" s="4">
        <v>8</v>
      </c>
      <c r="X31" s="4">
        <v>3</v>
      </c>
      <c r="Y31" s="12">
        <v>0</v>
      </c>
      <c r="AA31" s="11">
        <f t="shared" si="18"/>
        <v>0.98856332975374506</v>
      </c>
      <c r="AB31" s="11">
        <f t="shared" si="19"/>
        <v>0</v>
      </c>
      <c r="AC31" s="11">
        <f t="shared" si="20"/>
        <v>1.730318196195938E-4</v>
      </c>
      <c r="AD31" s="11">
        <f t="shared" si="21"/>
        <v>3.0953482603528789E-4</v>
      </c>
      <c r="AE31" s="11">
        <f t="shared" si="22"/>
        <v>0</v>
      </c>
      <c r="AF31" s="11">
        <f t="shared" si="23"/>
        <v>0.18992355206188447</v>
      </c>
      <c r="AG31" s="11">
        <f t="shared" si="24"/>
        <v>1.8193028674281164</v>
      </c>
      <c r="AH31" s="11">
        <f t="shared" si="25"/>
        <v>2.8052428475943882E-3</v>
      </c>
      <c r="AI31" s="11">
        <f t="shared" si="26"/>
        <v>2.9844326397776822E-3</v>
      </c>
      <c r="AJ31" s="11">
        <f t="shared" si="27"/>
        <v>7.0859537981226217E-3</v>
      </c>
      <c r="AK31" s="11">
        <f t="shared" si="28"/>
        <v>9.4883497063321973E-5</v>
      </c>
      <c r="AL31" s="11">
        <f t="shared" si="29"/>
        <v>0</v>
      </c>
      <c r="AM31" s="11">
        <f t="shared" si="30"/>
        <v>3.0112428286719592</v>
      </c>
      <c r="AN31" s="11">
        <f t="shared" si="31"/>
        <v>0.90547429089147025</v>
      </c>
      <c r="AO31" s="8">
        <f t="shared" si="2"/>
        <v>0</v>
      </c>
      <c r="AQ31">
        <f t="shared" si="32"/>
        <v>40.398000000000003</v>
      </c>
      <c r="AR31">
        <f t="shared" si="33"/>
        <v>0</v>
      </c>
      <c r="AS31">
        <f t="shared" si="34"/>
        <v>6.0000000000000001E-3</v>
      </c>
      <c r="AT31">
        <f t="shared" si="35"/>
        <v>1.6E-2</v>
      </c>
      <c r="AU31">
        <f t="shared" si="3"/>
        <v>0</v>
      </c>
      <c r="AV31">
        <f t="shared" si="4"/>
        <v>9.2810000000000006</v>
      </c>
      <c r="AW31">
        <f t="shared" si="36"/>
        <v>49.875</v>
      </c>
      <c r="AX31">
        <f t="shared" si="37"/>
        <v>0.107</v>
      </c>
      <c r="AY31">
        <f t="shared" si="38"/>
        <v>0.14399999999999999</v>
      </c>
      <c r="AZ31">
        <f t="shared" si="39"/>
        <v>0.36</v>
      </c>
      <c r="BA31">
        <f t="shared" si="40"/>
        <v>2E-3</v>
      </c>
      <c r="BB31">
        <f t="shared" si="41"/>
        <v>0</v>
      </c>
      <c r="BC31">
        <f t="shared" si="42"/>
        <v>100.18899999999999</v>
      </c>
      <c r="BE31">
        <f t="shared" si="6"/>
        <v>0.67240346205059931</v>
      </c>
      <c r="BF31">
        <f t="shared" si="7"/>
        <v>0</v>
      </c>
      <c r="BG31">
        <f t="shared" si="8"/>
        <v>1.1769321302471558E-4</v>
      </c>
      <c r="BH31">
        <f t="shared" si="9"/>
        <v>2.1054016711625763E-4</v>
      </c>
      <c r="BI31">
        <f t="shared" si="10"/>
        <v>0.12918267357051391</v>
      </c>
      <c r="BJ31">
        <f t="shared" si="11"/>
        <v>0</v>
      </c>
      <c r="BK31">
        <f t="shared" si="12"/>
        <v>1.2374579450382588</v>
      </c>
      <c r="BL31">
        <f t="shared" si="13"/>
        <v>1.9080770506478546E-3</v>
      </c>
      <c r="BM31">
        <f t="shared" si="14"/>
        <v>2.0299588087525056E-3</v>
      </c>
      <c r="BN31">
        <f t="shared" si="15"/>
        <v>4.8197416618469243E-3</v>
      </c>
      <c r="BO31">
        <f t="shared" si="43"/>
        <v>6.453809280255054E-5</v>
      </c>
      <c r="BP31">
        <f t="shared" si="44"/>
        <v>0</v>
      </c>
      <c r="BQ31">
        <f t="shared" si="45"/>
        <v>2.0481946296535627</v>
      </c>
      <c r="BR31">
        <f t="shared" si="16"/>
        <v>1.4701936940344817</v>
      </c>
    </row>
    <row r="32" spans="1:70">
      <c r="A32" t="s">
        <v>117</v>
      </c>
      <c r="B32">
        <v>267</v>
      </c>
      <c r="C32" s="1">
        <v>40.396000000000001</v>
      </c>
      <c r="D32" s="1">
        <v>1E-3</v>
      </c>
      <c r="E32" s="1">
        <v>6.0000000000000001E-3</v>
      </c>
      <c r="F32" s="1">
        <v>1.7000000000000001E-2</v>
      </c>
      <c r="G32" s="1">
        <v>9.2899999999999991</v>
      </c>
      <c r="H32" s="1">
        <v>49.744</v>
      </c>
      <c r="I32" s="1">
        <v>0.10199999999999999</v>
      </c>
      <c r="J32" s="1">
        <v>0.13700000000000001</v>
      </c>
      <c r="K32" s="1">
        <v>0.35299999999999998</v>
      </c>
      <c r="L32" s="1">
        <v>2E-3</v>
      </c>
      <c r="N32">
        <f t="shared" si="17"/>
        <v>100.048</v>
      </c>
      <c r="P32" s="1">
        <v>11.077999999999999</v>
      </c>
      <c r="Q32" s="1">
        <v>70.337999999999994</v>
      </c>
      <c r="R32" s="1">
        <v>11.005000000000001</v>
      </c>
      <c r="S32" s="19">
        <f t="shared" si="46"/>
        <v>1.4142135623760794</v>
      </c>
      <c r="T32" s="19">
        <f>SUM(S$4:S32)</f>
        <v>57.938941392604967</v>
      </c>
      <c r="W32" s="4">
        <v>8</v>
      </c>
      <c r="X32" s="4">
        <v>3</v>
      </c>
      <c r="Y32" s="12">
        <v>0</v>
      </c>
      <c r="AA32" s="11">
        <f t="shared" si="18"/>
        <v>0.98976157194029979</v>
      </c>
      <c r="AB32" s="11">
        <f t="shared" si="19"/>
        <v>1.8431480228322064E-5</v>
      </c>
      <c r="AC32" s="11">
        <f t="shared" si="20"/>
        <v>1.7325012945255041E-4</v>
      </c>
      <c r="AD32" s="11">
        <f t="shared" si="21"/>
        <v>3.2929569311873001E-4</v>
      </c>
      <c r="AE32" s="11">
        <f t="shared" si="22"/>
        <v>0</v>
      </c>
      <c r="AF32" s="11">
        <f t="shared" si="23"/>
        <v>0.1903475793832739</v>
      </c>
      <c r="AG32" s="11">
        <f t="shared" si="24"/>
        <v>1.8168136866987279</v>
      </c>
      <c r="AH32" s="11">
        <f t="shared" si="25"/>
        <v>2.6775306485562335E-3</v>
      </c>
      <c r="AI32" s="11">
        <f t="shared" si="26"/>
        <v>2.8429383962250985E-3</v>
      </c>
      <c r="AJ32" s="11">
        <f t="shared" si="27"/>
        <v>6.9569376937275744E-3</v>
      </c>
      <c r="AK32" s="11">
        <f t="shared" si="28"/>
        <v>9.5003209151189828E-5</v>
      </c>
      <c r="AL32" s="11">
        <f t="shared" si="29"/>
        <v>0</v>
      </c>
      <c r="AM32" s="11">
        <f t="shared" si="30"/>
        <v>3.0100162252727611</v>
      </c>
      <c r="AN32" s="11">
        <f t="shared" si="31"/>
        <v>0.90516577686115174</v>
      </c>
      <c r="AO32" s="8">
        <f t="shared" si="2"/>
        <v>0</v>
      </c>
      <c r="AQ32">
        <f t="shared" si="32"/>
        <v>40.396000000000001</v>
      </c>
      <c r="AR32">
        <f t="shared" si="33"/>
        <v>1E-3</v>
      </c>
      <c r="AS32">
        <f t="shared" si="34"/>
        <v>6.0000000000000001E-3</v>
      </c>
      <c r="AT32">
        <f t="shared" si="35"/>
        <v>1.7000000000000001E-2</v>
      </c>
      <c r="AU32">
        <f t="shared" si="3"/>
        <v>0</v>
      </c>
      <c r="AV32">
        <f t="shared" si="4"/>
        <v>9.2900000000000009</v>
      </c>
      <c r="AW32">
        <f t="shared" si="36"/>
        <v>49.744</v>
      </c>
      <c r="AX32">
        <f t="shared" si="37"/>
        <v>0.10199999999999999</v>
      </c>
      <c r="AY32">
        <f t="shared" si="38"/>
        <v>0.13700000000000001</v>
      </c>
      <c r="AZ32">
        <f t="shared" si="39"/>
        <v>0.35299999999999998</v>
      </c>
      <c r="BA32">
        <f t="shared" si="40"/>
        <v>2E-3</v>
      </c>
      <c r="BB32">
        <f t="shared" si="41"/>
        <v>0</v>
      </c>
      <c r="BC32">
        <f t="shared" si="42"/>
        <v>100.048</v>
      </c>
      <c r="BE32">
        <f t="shared" si="6"/>
        <v>0.67237017310253</v>
      </c>
      <c r="BF32">
        <f t="shared" si="7"/>
        <v>1.2520972629153833E-5</v>
      </c>
      <c r="BG32">
        <f t="shared" si="8"/>
        <v>1.1769321302471558E-4</v>
      </c>
      <c r="BH32">
        <f t="shared" si="9"/>
        <v>2.2369892756102374E-4</v>
      </c>
      <c r="BI32">
        <f t="shared" si="10"/>
        <v>0.12930794499192697</v>
      </c>
      <c r="BJ32">
        <f t="shared" si="11"/>
        <v>0</v>
      </c>
      <c r="BK32">
        <f t="shared" si="12"/>
        <v>1.2342076795585593</v>
      </c>
      <c r="BL32">
        <f t="shared" si="13"/>
        <v>1.8189145716456182E-3</v>
      </c>
      <c r="BM32">
        <f t="shared" si="14"/>
        <v>1.9312802555492591E-3</v>
      </c>
      <c r="BN32">
        <f t="shared" si="15"/>
        <v>4.7260244628665677E-3</v>
      </c>
      <c r="BO32">
        <f t="shared" si="43"/>
        <v>6.453809280255054E-5</v>
      </c>
      <c r="BP32">
        <f t="shared" si="44"/>
        <v>0</v>
      </c>
      <c r="BQ32">
        <f t="shared" si="45"/>
        <v>2.0447804681490949</v>
      </c>
      <c r="BR32">
        <f t="shared" si="16"/>
        <v>1.47204859991517</v>
      </c>
    </row>
    <row r="33" spans="1:70">
      <c r="A33" t="s">
        <v>118</v>
      </c>
      <c r="B33">
        <v>268</v>
      </c>
      <c r="C33" s="1">
        <v>40.423000000000002</v>
      </c>
      <c r="D33" s="1">
        <v>0</v>
      </c>
      <c r="E33" s="1">
        <v>8.9999999999999993E-3</v>
      </c>
      <c r="F33" s="1">
        <v>1.7999999999999999E-2</v>
      </c>
      <c r="G33" s="1">
        <v>9.2650000000000006</v>
      </c>
      <c r="H33" s="1">
        <v>49.646000000000001</v>
      </c>
      <c r="I33" s="1">
        <v>9.9000000000000005E-2</v>
      </c>
      <c r="J33" s="1">
        <v>0.13300000000000001</v>
      </c>
      <c r="K33" s="1">
        <v>0.35599999999999998</v>
      </c>
      <c r="L33" s="1">
        <v>0</v>
      </c>
      <c r="N33">
        <f t="shared" si="17"/>
        <v>99.948999999999998</v>
      </c>
      <c r="P33" s="1">
        <v>11.08</v>
      </c>
      <c r="Q33" s="1">
        <v>70.337000000000003</v>
      </c>
      <c r="R33" s="1">
        <v>11.005000000000001</v>
      </c>
      <c r="S33" s="19">
        <f t="shared" si="46"/>
        <v>2.2360679774961669</v>
      </c>
      <c r="T33" s="19">
        <f>SUM(S$4:S33)</f>
        <v>60.175009370101137</v>
      </c>
      <c r="W33" s="4">
        <v>8</v>
      </c>
      <c r="X33" s="4">
        <v>3</v>
      </c>
      <c r="Y33" s="12">
        <v>0</v>
      </c>
      <c r="AA33" s="11">
        <f t="shared" si="18"/>
        <v>0.99111601153991147</v>
      </c>
      <c r="AB33" s="11">
        <f t="shared" si="19"/>
        <v>0</v>
      </c>
      <c r="AC33" s="11">
        <f t="shared" si="20"/>
        <v>2.6005700280530878E-4</v>
      </c>
      <c r="AD33" s="11">
        <f t="shared" si="21"/>
        <v>3.4890995468161436E-4</v>
      </c>
      <c r="AE33" s="11">
        <f t="shared" si="22"/>
        <v>0</v>
      </c>
      <c r="AF33" s="11">
        <f t="shared" si="23"/>
        <v>0.18996815031013289</v>
      </c>
      <c r="AG33" s="11">
        <f t="shared" si="24"/>
        <v>1.8145029443315945</v>
      </c>
      <c r="AH33" s="11">
        <f t="shared" si="25"/>
        <v>2.6005978528455508E-3</v>
      </c>
      <c r="AI33" s="11">
        <f t="shared" si="26"/>
        <v>2.7618637440286909E-3</v>
      </c>
      <c r="AJ33" s="11">
        <f t="shared" si="27"/>
        <v>7.0209702453445048E-3</v>
      </c>
      <c r="AK33" s="11">
        <f t="shared" si="28"/>
        <v>0</v>
      </c>
      <c r="AL33" s="11">
        <f t="shared" si="29"/>
        <v>0</v>
      </c>
      <c r="AM33" s="11">
        <f t="shared" si="30"/>
        <v>3.0085795049813444</v>
      </c>
      <c r="AN33" s="11">
        <f t="shared" si="31"/>
        <v>0.90522779259928055</v>
      </c>
      <c r="AO33" s="8">
        <f t="shared" si="2"/>
        <v>0</v>
      </c>
      <c r="AQ33">
        <f t="shared" si="32"/>
        <v>40.423000000000002</v>
      </c>
      <c r="AR33">
        <f t="shared" si="33"/>
        <v>0</v>
      </c>
      <c r="AS33">
        <f t="shared" si="34"/>
        <v>8.9999999999999993E-3</v>
      </c>
      <c r="AT33">
        <f t="shared" si="35"/>
        <v>1.7999999999999999E-2</v>
      </c>
      <c r="AU33">
        <f t="shared" si="3"/>
        <v>0</v>
      </c>
      <c r="AV33">
        <f t="shared" si="4"/>
        <v>9.2650000000000023</v>
      </c>
      <c r="AW33">
        <f t="shared" si="36"/>
        <v>49.646000000000001</v>
      </c>
      <c r="AX33">
        <f t="shared" si="37"/>
        <v>9.9000000000000005E-2</v>
      </c>
      <c r="AY33">
        <f t="shared" si="38"/>
        <v>0.13300000000000001</v>
      </c>
      <c r="AZ33">
        <f t="shared" si="39"/>
        <v>0.35599999999999998</v>
      </c>
      <c r="BA33">
        <f t="shared" si="40"/>
        <v>0</v>
      </c>
      <c r="BB33">
        <f t="shared" si="41"/>
        <v>0</v>
      </c>
      <c r="BC33">
        <f t="shared" si="42"/>
        <v>99.948999999999998</v>
      </c>
      <c r="BE33">
        <f t="shared" si="6"/>
        <v>0.67281957390146474</v>
      </c>
      <c r="BF33">
        <f t="shared" si="7"/>
        <v>0</v>
      </c>
      <c r="BG33">
        <f t="shared" si="8"/>
        <v>1.7653981953707335E-4</v>
      </c>
      <c r="BH33">
        <f t="shared" si="9"/>
        <v>2.3685768800578983E-4</v>
      </c>
      <c r="BI33">
        <f t="shared" si="10"/>
        <v>0.12895996882133515</v>
      </c>
      <c r="BJ33">
        <f t="shared" si="11"/>
        <v>0</v>
      </c>
      <c r="BK33">
        <f t="shared" si="12"/>
        <v>1.2317761832455016</v>
      </c>
      <c r="BL33">
        <f t="shared" si="13"/>
        <v>1.7654170842442767E-3</v>
      </c>
      <c r="BM33">
        <f t="shared" si="14"/>
        <v>1.8748925108616895E-3</v>
      </c>
      <c r="BN33">
        <f t="shared" si="15"/>
        <v>4.7661889767152922E-3</v>
      </c>
      <c r="BO33">
        <f t="shared" si="43"/>
        <v>0</v>
      </c>
      <c r="BP33">
        <f t="shared" si="44"/>
        <v>0</v>
      </c>
      <c r="BQ33">
        <f t="shared" si="45"/>
        <v>2.0423756220476657</v>
      </c>
      <c r="BR33">
        <f t="shared" si="16"/>
        <v>1.4730784447794047</v>
      </c>
    </row>
    <row r="34" spans="1:70">
      <c r="A34" t="s">
        <v>119</v>
      </c>
      <c r="B34">
        <v>269</v>
      </c>
      <c r="C34" s="1">
        <v>40.493000000000002</v>
      </c>
      <c r="D34" s="1">
        <v>0</v>
      </c>
      <c r="E34" s="1">
        <v>0.01</v>
      </c>
      <c r="F34" s="1">
        <v>1.9E-2</v>
      </c>
      <c r="G34" s="1">
        <v>9.298</v>
      </c>
      <c r="H34" s="1">
        <v>49.792999999999999</v>
      </c>
      <c r="I34" s="1">
        <v>9.9000000000000005E-2</v>
      </c>
      <c r="J34" s="1">
        <v>0.13600000000000001</v>
      </c>
      <c r="K34" s="1">
        <v>0.35799999999999998</v>
      </c>
      <c r="L34" s="1">
        <v>0</v>
      </c>
      <c r="N34">
        <f t="shared" si="17"/>
        <v>100.206</v>
      </c>
      <c r="P34" s="1">
        <v>11.082000000000001</v>
      </c>
      <c r="Q34" s="1">
        <v>70.334999999999994</v>
      </c>
      <c r="R34" s="1">
        <v>11.005000000000001</v>
      </c>
      <c r="S34" s="19">
        <f t="shared" si="46"/>
        <v>2.8284271247534147</v>
      </c>
      <c r="T34" s="19">
        <f>SUM(S$4:S34)</f>
        <v>63.003436494854554</v>
      </c>
      <c r="W34" s="4">
        <v>8</v>
      </c>
      <c r="X34" s="4">
        <v>3</v>
      </c>
      <c r="Y34" s="12">
        <v>0</v>
      </c>
      <c r="AA34" s="11">
        <f t="shared" si="18"/>
        <v>0.99044137174795011</v>
      </c>
      <c r="AB34" s="11">
        <f t="shared" si="19"/>
        <v>0</v>
      </c>
      <c r="AC34" s="11">
        <f t="shared" si="20"/>
        <v>2.8825636938918127E-4</v>
      </c>
      <c r="AD34" s="11">
        <f t="shared" si="21"/>
        <v>3.6740691429403076E-4</v>
      </c>
      <c r="AE34" s="11">
        <f t="shared" si="22"/>
        <v>0</v>
      </c>
      <c r="AF34" s="11">
        <f t="shared" si="23"/>
        <v>0.19018566574405568</v>
      </c>
      <c r="AG34" s="11">
        <f t="shared" si="24"/>
        <v>1.8154929895067302</v>
      </c>
      <c r="AH34" s="11">
        <f t="shared" si="25"/>
        <v>2.5943350822873125E-3</v>
      </c>
      <c r="AI34" s="11">
        <f t="shared" si="26"/>
        <v>2.8173602651896217E-3</v>
      </c>
      <c r="AJ34" s="11">
        <f t="shared" si="27"/>
        <v>7.0434109803124848E-3</v>
      </c>
      <c r="AK34" s="11">
        <f t="shared" si="28"/>
        <v>0</v>
      </c>
      <c r="AL34" s="11">
        <f t="shared" si="29"/>
        <v>0</v>
      </c>
      <c r="AM34" s="11">
        <f t="shared" si="30"/>
        <v>3.0092307966102085</v>
      </c>
      <c r="AN34" s="11">
        <f t="shared" si="31"/>
        <v>0.90517640238821051</v>
      </c>
      <c r="AO34" s="8">
        <f t="shared" si="2"/>
        <v>0</v>
      </c>
      <c r="AQ34">
        <f t="shared" si="32"/>
        <v>40.493000000000002</v>
      </c>
      <c r="AR34">
        <f t="shared" si="33"/>
        <v>0</v>
      </c>
      <c r="AS34">
        <f t="shared" si="34"/>
        <v>0.01</v>
      </c>
      <c r="AT34">
        <f t="shared" si="35"/>
        <v>1.9E-2</v>
      </c>
      <c r="AU34">
        <f t="shared" si="3"/>
        <v>0</v>
      </c>
      <c r="AV34">
        <f t="shared" si="4"/>
        <v>9.298</v>
      </c>
      <c r="AW34">
        <f t="shared" si="36"/>
        <v>49.792999999999999</v>
      </c>
      <c r="AX34">
        <f t="shared" si="37"/>
        <v>9.9000000000000005E-2</v>
      </c>
      <c r="AY34">
        <f t="shared" si="38"/>
        <v>0.13600000000000001</v>
      </c>
      <c r="AZ34">
        <f t="shared" si="39"/>
        <v>0.35799999999999998</v>
      </c>
      <c r="BA34">
        <f t="shared" si="40"/>
        <v>0</v>
      </c>
      <c r="BB34">
        <f t="shared" si="41"/>
        <v>0</v>
      </c>
      <c r="BC34">
        <f t="shared" si="42"/>
        <v>100.206</v>
      </c>
      <c r="BE34">
        <f t="shared" si="6"/>
        <v>0.67398468708388826</v>
      </c>
      <c r="BF34">
        <f t="shared" si="7"/>
        <v>0</v>
      </c>
      <c r="BG34">
        <f t="shared" si="8"/>
        <v>1.9615535504119265E-4</v>
      </c>
      <c r="BH34">
        <f t="shared" si="9"/>
        <v>2.5001644845055592E-4</v>
      </c>
      <c r="BI34">
        <f t="shared" si="10"/>
        <v>0.12941929736651636</v>
      </c>
      <c r="BJ34">
        <f t="shared" si="11"/>
        <v>0</v>
      </c>
      <c r="BK34">
        <f t="shared" si="12"/>
        <v>1.2354234277150882</v>
      </c>
      <c r="BL34">
        <f t="shared" si="13"/>
        <v>1.7654170842442767E-3</v>
      </c>
      <c r="BM34">
        <f t="shared" si="14"/>
        <v>1.9171833193773668E-3</v>
      </c>
      <c r="BN34">
        <f t="shared" si="15"/>
        <v>4.7929653192811082E-3</v>
      </c>
      <c r="BO34">
        <f t="shared" si="43"/>
        <v>0</v>
      </c>
      <c r="BP34">
        <f t="shared" si="44"/>
        <v>0</v>
      </c>
      <c r="BQ34">
        <f t="shared" si="45"/>
        <v>2.0477491496918869</v>
      </c>
      <c r="BR34">
        <f t="shared" si="16"/>
        <v>1.4695309711460458</v>
      </c>
    </row>
    <row r="35" spans="1:70">
      <c r="A35" t="s">
        <v>120</v>
      </c>
      <c r="B35">
        <v>270</v>
      </c>
      <c r="C35" s="1">
        <v>40.375</v>
      </c>
      <c r="D35" s="1">
        <v>3.0000000000000001E-3</v>
      </c>
      <c r="E35" s="1">
        <v>8.9999999999999993E-3</v>
      </c>
      <c r="F35" s="1">
        <v>1.7000000000000001E-2</v>
      </c>
      <c r="G35" s="1">
        <v>9.2230000000000008</v>
      </c>
      <c r="H35" s="1">
        <v>49.509</v>
      </c>
      <c r="I35" s="1">
        <v>9.7000000000000003E-2</v>
      </c>
      <c r="J35" s="1">
        <v>0.13400000000000001</v>
      </c>
      <c r="K35" s="1">
        <v>0.36</v>
      </c>
      <c r="L35" s="1">
        <v>3.0000000000000001E-3</v>
      </c>
      <c r="N35">
        <f t="shared" si="17"/>
        <v>99.72999999999999</v>
      </c>
      <c r="P35" s="1">
        <v>11.083</v>
      </c>
      <c r="Q35" s="1">
        <v>70.334000000000003</v>
      </c>
      <c r="R35" s="1">
        <v>11.005000000000001</v>
      </c>
      <c r="S35" s="19">
        <f t="shared" si="46"/>
        <v>1.414213562366031</v>
      </c>
      <c r="T35" s="19">
        <f>SUM(S$4:S35)</f>
        <v>64.417650057220584</v>
      </c>
      <c r="W35" s="4">
        <v>8</v>
      </c>
      <c r="X35" s="4">
        <v>3</v>
      </c>
      <c r="Y35" s="12">
        <v>0</v>
      </c>
      <c r="AA35" s="11">
        <f t="shared" si="18"/>
        <v>0.99192846253658884</v>
      </c>
      <c r="AB35" s="11">
        <f t="shared" si="19"/>
        <v>5.5444320037175194E-5</v>
      </c>
      <c r="AC35" s="11">
        <f t="shared" si="20"/>
        <v>2.6057960361449789E-4</v>
      </c>
      <c r="AD35" s="11">
        <f t="shared" si="21"/>
        <v>3.3018827155081946E-4</v>
      </c>
      <c r="AE35" s="11">
        <f t="shared" si="22"/>
        <v>0</v>
      </c>
      <c r="AF35" s="11">
        <f t="shared" si="23"/>
        <v>0.18948701101967769</v>
      </c>
      <c r="AG35" s="11">
        <f t="shared" si="24"/>
        <v>1.8131320502392128</v>
      </c>
      <c r="AH35" s="11">
        <f t="shared" si="25"/>
        <v>2.553181009441928E-3</v>
      </c>
      <c r="AI35" s="11">
        <f t="shared" si="26"/>
        <v>2.7882215051013553E-3</v>
      </c>
      <c r="AJ35" s="11">
        <f t="shared" si="27"/>
        <v>7.1141251591945141E-3</v>
      </c>
      <c r="AK35" s="11">
        <f t="shared" si="28"/>
        <v>1.4289108274232148E-4</v>
      </c>
      <c r="AL35" s="11">
        <f t="shared" si="29"/>
        <v>0</v>
      </c>
      <c r="AM35" s="11">
        <f t="shared" si="30"/>
        <v>3.0077921547471616</v>
      </c>
      <c r="AN35" s="11">
        <f t="shared" si="31"/>
        <v>0.90538040175221235</v>
      </c>
      <c r="AO35" s="8">
        <f t="shared" si="2"/>
        <v>0</v>
      </c>
      <c r="AQ35">
        <f t="shared" si="32"/>
        <v>40.375</v>
      </c>
      <c r="AR35">
        <f t="shared" si="33"/>
        <v>3.0000000000000001E-3</v>
      </c>
      <c r="AS35">
        <f t="shared" si="34"/>
        <v>8.9999999999999993E-3</v>
      </c>
      <c r="AT35">
        <f t="shared" si="35"/>
        <v>1.7000000000000001E-2</v>
      </c>
      <c r="AU35">
        <f t="shared" si="3"/>
        <v>0</v>
      </c>
      <c r="AV35">
        <f t="shared" si="4"/>
        <v>9.2230000000000008</v>
      </c>
      <c r="AW35">
        <f t="shared" si="36"/>
        <v>49.509</v>
      </c>
      <c r="AX35">
        <f t="shared" si="37"/>
        <v>9.7000000000000003E-2</v>
      </c>
      <c r="AY35">
        <f t="shared" si="38"/>
        <v>0.13400000000000001</v>
      </c>
      <c r="AZ35">
        <f t="shared" si="39"/>
        <v>0.36</v>
      </c>
      <c r="BA35">
        <f t="shared" si="40"/>
        <v>3.0000000000000001E-3</v>
      </c>
      <c r="BB35">
        <f t="shared" si="41"/>
        <v>0</v>
      </c>
      <c r="BC35">
        <f t="shared" si="42"/>
        <v>99.72999999999999</v>
      </c>
      <c r="BE35">
        <f t="shared" si="6"/>
        <v>0.67202063914780297</v>
      </c>
      <c r="BF35">
        <f t="shared" si="7"/>
        <v>3.7562917887461497E-5</v>
      </c>
      <c r="BG35">
        <f t="shared" si="8"/>
        <v>1.7653981953707335E-4</v>
      </c>
      <c r="BH35">
        <f t="shared" si="9"/>
        <v>2.2369892756102374E-4</v>
      </c>
      <c r="BI35">
        <f t="shared" si="10"/>
        <v>0.12837536885474085</v>
      </c>
      <c r="BJ35">
        <f t="shared" si="11"/>
        <v>0</v>
      </c>
      <c r="BK35">
        <f t="shared" si="12"/>
        <v>1.2283770506445946</v>
      </c>
      <c r="BL35">
        <f t="shared" si="13"/>
        <v>1.7297520926433823E-3</v>
      </c>
      <c r="BM35">
        <f t="shared" si="14"/>
        <v>1.888989447033582E-3</v>
      </c>
      <c r="BN35">
        <f t="shared" si="15"/>
        <v>4.8197416618469243E-3</v>
      </c>
      <c r="BO35">
        <f t="shared" si="43"/>
        <v>9.6807139203825818E-5</v>
      </c>
      <c r="BP35">
        <f t="shared" si="44"/>
        <v>0</v>
      </c>
      <c r="BQ35">
        <f t="shared" si="45"/>
        <v>2.0377461506528518</v>
      </c>
      <c r="BR35">
        <f t="shared" si="16"/>
        <v>1.4760386880296781</v>
      </c>
    </row>
    <row r="36" spans="1:70">
      <c r="A36" t="s">
        <v>121</v>
      </c>
      <c r="B36">
        <v>271</v>
      </c>
      <c r="C36" s="1">
        <v>40.42</v>
      </c>
      <c r="D36" s="1">
        <v>0</v>
      </c>
      <c r="E36" s="1">
        <v>0.01</v>
      </c>
      <c r="F36" s="1">
        <v>1.4E-2</v>
      </c>
      <c r="G36" s="1">
        <v>9.2379999999999995</v>
      </c>
      <c r="H36" s="1">
        <v>49.771999999999998</v>
      </c>
      <c r="I36" s="1">
        <v>9.0999999999999998E-2</v>
      </c>
      <c r="J36" s="1">
        <v>0.13300000000000001</v>
      </c>
      <c r="K36" s="1">
        <v>0.35099999999999998</v>
      </c>
      <c r="L36" s="1">
        <v>7.0000000000000001E-3</v>
      </c>
      <c r="N36">
        <f t="shared" si="17"/>
        <v>100.036</v>
      </c>
      <c r="P36" s="1">
        <v>11.085000000000001</v>
      </c>
      <c r="Q36" s="1">
        <v>70.331999999999994</v>
      </c>
      <c r="R36" s="1">
        <v>11.005000000000001</v>
      </c>
      <c r="S36" s="19">
        <f t="shared" si="46"/>
        <v>2.8284271247534147</v>
      </c>
      <c r="T36" s="19">
        <f>SUM(S$4:S36)</f>
        <v>67.246077181974002</v>
      </c>
      <c r="W36" s="4">
        <v>8</v>
      </c>
      <c r="X36" s="4">
        <v>3</v>
      </c>
      <c r="Y36" s="12">
        <v>0</v>
      </c>
      <c r="AA36" s="11">
        <f t="shared" si="18"/>
        <v>0.99012928685330126</v>
      </c>
      <c r="AB36" s="11">
        <f t="shared" si="19"/>
        <v>0</v>
      </c>
      <c r="AC36" s="11">
        <f t="shared" si="20"/>
        <v>2.8868597825105097E-4</v>
      </c>
      <c r="AD36" s="11">
        <f t="shared" si="21"/>
        <v>2.7112435870430961E-4</v>
      </c>
      <c r="AE36" s="11">
        <f t="shared" si="22"/>
        <v>0</v>
      </c>
      <c r="AF36" s="11">
        <f t="shared" si="23"/>
        <v>0.18924001558919601</v>
      </c>
      <c r="AG36" s="11">
        <f t="shared" si="24"/>
        <v>1.8174319290570917</v>
      </c>
      <c r="AH36" s="11">
        <f t="shared" si="25"/>
        <v>2.3882459182892049E-3</v>
      </c>
      <c r="AI36" s="11">
        <f t="shared" si="26"/>
        <v>2.7593189005725204E-3</v>
      </c>
      <c r="AJ36" s="11">
        <f t="shared" si="27"/>
        <v>6.915982693251211E-3</v>
      </c>
      <c r="AK36" s="11">
        <f t="shared" si="28"/>
        <v>3.3243725912744513E-4</v>
      </c>
      <c r="AL36" s="11">
        <f t="shared" si="29"/>
        <v>0</v>
      </c>
      <c r="AM36" s="11">
        <f t="shared" si="30"/>
        <v>3.0097570266077844</v>
      </c>
      <c r="AN36" s="11">
        <f t="shared" si="31"/>
        <v>0.90569459243496175</v>
      </c>
      <c r="AO36" s="8">
        <f t="shared" si="2"/>
        <v>0</v>
      </c>
      <c r="AQ36">
        <f t="shared" si="32"/>
        <v>40.42</v>
      </c>
      <c r="AR36">
        <f t="shared" si="33"/>
        <v>0</v>
      </c>
      <c r="AS36">
        <f t="shared" si="34"/>
        <v>0.01</v>
      </c>
      <c r="AT36">
        <f t="shared" si="35"/>
        <v>1.4E-2</v>
      </c>
      <c r="AU36">
        <f t="shared" si="3"/>
        <v>0</v>
      </c>
      <c r="AV36">
        <f t="shared" si="4"/>
        <v>9.2379999999999995</v>
      </c>
      <c r="AW36">
        <f t="shared" si="36"/>
        <v>49.771999999999998</v>
      </c>
      <c r="AX36">
        <f t="shared" si="37"/>
        <v>9.0999999999999998E-2</v>
      </c>
      <c r="AY36">
        <f t="shared" si="38"/>
        <v>0.13300000000000001</v>
      </c>
      <c r="AZ36">
        <f t="shared" si="39"/>
        <v>0.35099999999999998</v>
      </c>
      <c r="BA36">
        <f t="shared" si="40"/>
        <v>7.0000000000000001E-3</v>
      </c>
      <c r="BB36">
        <f t="shared" si="41"/>
        <v>0</v>
      </c>
      <c r="BC36">
        <f t="shared" si="42"/>
        <v>100.036</v>
      </c>
      <c r="BE36">
        <f t="shared" si="6"/>
        <v>0.67276964047936094</v>
      </c>
      <c r="BF36">
        <f t="shared" si="7"/>
        <v>0</v>
      </c>
      <c r="BG36">
        <f t="shared" si="8"/>
        <v>1.9615535504119265E-4</v>
      </c>
      <c r="BH36">
        <f t="shared" si="9"/>
        <v>1.8422264622672542E-4</v>
      </c>
      <c r="BI36">
        <f t="shared" si="10"/>
        <v>0.12858415455709593</v>
      </c>
      <c r="BJ36">
        <f t="shared" si="11"/>
        <v>0</v>
      </c>
      <c r="BK36">
        <f t="shared" si="12"/>
        <v>1.2349023927908616</v>
      </c>
      <c r="BL36">
        <f t="shared" si="13"/>
        <v>1.6227571178406988E-3</v>
      </c>
      <c r="BM36">
        <f t="shared" si="14"/>
        <v>1.8748925108616895E-3</v>
      </c>
      <c r="BN36">
        <f t="shared" si="15"/>
        <v>4.6992481203007516E-3</v>
      </c>
      <c r="BO36">
        <f t="shared" si="43"/>
        <v>2.258833248089269E-4</v>
      </c>
      <c r="BP36">
        <f t="shared" si="44"/>
        <v>0</v>
      </c>
      <c r="BQ36">
        <f t="shared" si="45"/>
        <v>2.0450593469023981</v>
      </c>
      <c r="BR36">
        <f t="shared" si="16"/>
        <v>1.4717211171238578</v>
      </c>
    </row>
    <row r="37" spans="1:70">
      <c r="A37" t="s">
        <v>122</v>
      </c>
      <c r="B37">
        <v>272</v>
      </c>
      <c r="C37" s="1">
        <v>40.518000000000001</v>
      </c>
      <c r="D37" s="1">
        <v>0</v>
      </c>
      <c r="E37" s="1">
        <v>8.9999999999999993E-3</v>
      </c>
      <c r="F37" s="1">
        <v>1.6E-2</v>
      </c>
      <c r="G37" s="1">
        <v>9.298</v>
      </c>
      <c r="H37" s="1">
        <v>49.917000000000002</v>
      </c>
      <c r="I37" s="1">
        <v>0.09</v>
      </c>
      <c r="J37" s="1">
        <v>0.13900000000000001</v>
      </c>
      <c r="K37" s="1">
        <v>0.35599999999999998</v>
      </c>
      <c r="L37" s="1">
        <v>0</v>
      </c>
      <c r="N37">
        <f t="shared" si="17"/>
        <v>100.343</v>
      </c>
      <c r="P37" s="1">
        <v>11.086</v>
      </c>
      <c r="Q37" s="1">
        <v>70.331000000000003</v>
      </c>
      <c r="R37" s="1">
        <v>11.005000000000001</v>
      </c>
      <c r="S37" s="19">
        <f t="shared" si="46"/>
        <v>1.414213562366031</v>
      </c>
      <c r="T37" s="19">
        <f>SUM(S$4:S37)</f>
        <v>68.660290744340031</v>
      </c>
      <c r="W37" s="4">
        <v>8</v>
      </c>
      <c r="X37" s="4">
        <v>3</v>
      </c>
      <c r="Y37" s="12">
        <v>0</v>
      </c>
      <c r="AA37" s="11">
        <f t="shared" si="18"/>
        <v>0.98971654248311702</v>
      </c>
      <c r="AB37" s="11">
        <f t="shared" si="19"/>
        <v>0</v>
      </c>
      <c r="AC37" s="11">
        <f t="shared" si="20"/>
        <v>2.5908092054281468E-4</v>
      </c>
      <c r="AD37" s="11">
        <f t="shared" si="21"/>
        <v>3.0897811298749638E-4</v>
      </c>
      <c r="AE37" s="11">
        <f t="shared" si="22"/>
        <v>0</v>
      </c>
      <c r="AF37" s="11">
        <f t="shared" si="23"/>
        <v>0.18992922268553708</v>
      </c>
      <c r="AG37" s="11">
        <f t="shared" si="24"/>
        <v>1.8175600541030124</v>
      </c>
      <c r="AH37" s="11">
        <f t="shared" si="25"/>
        <v>2.3553062961679206E-3</v>
      </c>
      <c r="AI37" s="11">
        <f t="shared" si="26"/>
        <v>2.8756252394817349E-3</v>
      </c>
      <c r="AJ37" s="11">
        <f t="shared" si="27"/>
        <v>6.9946181592708606E-3</v>
      </c>
      <c r="AK37" s="11">
        <f t="shared" si="28"/>
        <v>0</v>
      </c>
      <c r="AL37" s="11">
        <f t="shared" si="29"/>
        <v>0</v>
      </c>
      <c r="AM37" s="11">
        <f t="shared" si="30"/>
        <v>3.0099994280001181</v>
      </c>
      <c r="AN37" s="11">
        <f t="shared" si="31"/>
        <v>0.90538967013095406</v>
      </c>
      <c r="AO37" s="8">
        <f t="shared" si="2"/>
        <v>0</v>
      </c>
      <c r="AQ37">
        <f t="shared" si="32"/>
        <v>40.518000000000001</v>
      </c>
      <c r="AR37">
        <f t="shared" si="33"/>
        <v>0</v>
      </c>
      <c r="AS37">
        <f t="shared" si="34"/>
        <v>8.9999999999999993E-3</v>
      </c>
      <c r="AT37">
        <f t="shared" si="35"/>
        <v>1.6E-2</v>
      </c>
      <c r="AU37">
        <f t="shared" si="3"/>
        <v>0</v>
      </c>
      <c r="AV37">
        <f t="shared" si="4"/>
        <v>9.298</v>
      </c>
      <c r="AW37">
        <f t="shared" si="36"/>
        <v>49.917000000000002</v>
      </c>
      <c r="AX37">
        <f t="shared" si="37"/>
        <v>0.09</v>
      </c>
      <c r="AY37">
        <f t="shared" si="38"/>
        <v>0.13900000000000001</v>
      </c>
      <c r="AZ37">
        <f t="shared" si="39"/>
        <v>0.35599999999999998</v>
      </c>
      <c r="BA37">
        <f t="shared" si="40"/>
        <v>0</v>
      </c>
      <c r="BB37">
        <f t="shared" si="41"/>
        <v>0</v>
      </c>
      <c r="BC37">
        <f t="shared" si="42"/>
        <v>100.343</v>
      </c>
      <c r="BE37">
        <f t="shared" si="6"/>
        <v>0.67440079893475369</v>
      </c>
      <c r="BF37">
        <f t="shared" si="7"/>
        <v>0</v>
      </c>
      <c r="BG37">
        <f t="shared" si="8"/>
        <v>1.7653981953707335E-4</v>
      </c>
      <c r="BH37">
        <f t="shared" si="9"/>
        <v>2.1054016711625763E-4</v>
      </c>
      <c r="BI37">
        <f t="shared" si="10"/>
        <v>0.12941929736651636</v>
      </c>
      <c r="BJ37">
        <f t="shared" si="11"/>
        <v>0</v>
      </c>
      <c r="BK37">
        <f t="shared" si="12"/>
        <v>1.238500014886712</v>
      </c>
      <c r="BL37">
        <f t="shared" si="13"/>
        <v>1.6049246220402515E-3</v>
      </c>
      <c r="BM37">
        <f t="shared" si="14"/>
        <v>1.9594741278930439E-3</v>
      </c>
      <c r="BN37">
        <f t="shared" si="15"/>
        <v>4.7661889767152922E-3</v>
      </c>
      <c r="BO37">
        <f t="shared" si="43"/>
        <v>0</v>
      </c>
      <c r="BP37">
        <f t="shared" si="44"/>
        <v>0</v>
      </c>
      <c r="BQ37">
        <f t="shared" si="45"/>
        <v>2.0510377789012839</v>
      </c>
      <c r="BR37">
        <f t="shared" si="16"/>
        <v>1.4675494810302994</v>
      </c>
    </row>
    <row r="38" spans="1:70">
      <c r="A38" t="s">
        <v>123</v>
      </c>
      <c r="B38">
        <v>273</v>
      </c>
      <c r="C38" s="1">
        <v>40.494</v>
      </c>
      <c r="D38" s="1">
        <v>0</v>
      </c>
      <c r="E38" s="1">
        <v>6.0000000000000001E-3</v>
      </c>
      <c r="F38" s="1">
        <v>1.7000000000000001E-2</v>
      </c>
      <c r="G38" s="1">
        <v>9.3019999999999996</v>
      </c>
      <c r="H38" s="1">
        <v>49.883000000000003</v>
      </c>
      <c r="I38" s="1">
        <v>0.09</v>
      </c>
      <c r="J38" s="1">
        <v>0.13400000000000001</v>
      </c>
      <c r="K38" s="1">
        <v>0.35599999999999998</v>
      </c>
      <c r="L38" s="1">
        <v>0</v>
      </c>
      <c r="N38">
        <f t="shared" si="17"/>
        <v>100.282</v>
      </c>
      <c r="P38" s="1">
        <v>11.087</v>
      </c>
      <c r="Q38" s="1">
        <v>70.328999999999994</v>
      </c>
      <c r="R38" s="1">
        <v>11.005000000000001</v>
      </c>
      <c r="S38" s="19">
        <f t="shared" si="46"/>
        <v>2.2360679775080832</v>
      </c>
      <c r="T38" s="19">
        <f>SUM(S$4:S38)</f>
        <v>70.896358721848117</v>
      </c>
      <c r="W38" s="4">
        <v>8</v>
      </c>
      <c r="X38" s="4">
        <v>3</v>
      </c>
      <c r="Y38" s="12">
        <v>0</v>
      </c>
      <c r="AA38" s="11">
        <f t="shared" si="18"/>
        <v>0.98975701307627129</v>
      </c>
      <c r="AB38" s="11">
        <f t="shared" si="19"/>
        <v>0</v>
      </c>
      <c r="AC38" s="11">
        <f t="shared" si="20"/>
        <v>1.7283004873808771E-4</v>
      </c>
      <c r="AD38" s="11">
        <f t="shared" si="21"/>
        <v>3.2849724771224218E-4</v>
      </c>
      <c r="AE38" s="11">
        <f t="shared" si="22"/>
        <v>0</v>
      </c>
      <c r="AF38" s="11">
        <f t="shared" si="23"/>
        <v>0.19013132035887723</v>
      </c>
      <c r="AG38" s="11">
        <f t="shared" si="24"/>
        <v>1.8174728720887356</v>
      </c>
      <c r="AH38" s="11">
        <f t="shared" si="25"/>
        <v>2.3567986081739819E-3</v>
      </c>
      <c r="AI38" s="11">
        <f t="shared" si="26"/>
        <v>2.7739419275433302E-3</v>
      </c>
      <c r="AJ38" s="11">
        <f t="shared" si="27"/>
        <v>6.9990499194516401E-3</v>
      </c>
      <c r="AK38" s="11">
        <f t="shared" si="28"/>
        <v>0</v>
      </c>
      <c r="AL38" s="11">
        <f t="shared" si="29"/>
        <v>0</v>
      </c>
      <c r="AM38" s="11">
        <f t="shared" si="30"/>
        <v>3.0099923232755037</v>
      </c>
      <c r="AN38" s="11">
        <f t="shared" si="31"/>
        <v>0.90529441955036238</v>
      </c>
      <c r="AO38" s="8">
        <f t="shared" si="2"/>
        <v>0</v>
      </c>
      <c r="AQ38">
        <f t="shared" si="32"/>
        <v>40.494</v>
      </c>
      <c r="AR38">
        <f t="shared" si="33"/>
        <v>0</v>
      </c>
      <c r="AS38">
        <f t="shared" si="34"/>
        <v>6.0000000000000001E-3</v>
      </c>
      <c r="AT38">
        <f t="shared" si="35"/>
        <v>1.7000000000000001E-2</v>
      </c>
      <c r="AU38">
        <f t="shared" si="3"/>
        <v>0</v>
      </c>
      <c r="AV38">
        <f t="shared" si="4"/>
        <v>9.3019999999999996</v>
      </c>
      <c r="AW38">
        <f t="shared" si="36"/>
        <v>49.883000000000003</v>
      </c>
      <c r="AX38">
        <f t="shared" si="37"/>
        <v>0.09</v>
      </c>
      <c r="AY38">
        <f t="shared" si="38"/>
        <v>0.13400000000000001</v>
      </c>
      <c r="AZ38">
        <f t="shared" si="39"/>
        <v>0.35599999999999998</v>
      </c>
      <c r="BA38">
        <f t="shared" si="40"/>
        <v>0</v>
      </c>
      <c r="BB38">
        <f t="shared" si="41"/>
        <v>0</v>
      </c>
      <c r="BC38">
        <f t="shared" si="42"/>
        <v>100.282</v>
      </c>
      <c r="BE38">
        <f t="shared" si="6"/>
        <v>0.67400133155792274</v>
      </c>
      <c r="BF38">
        <f t="shared" si="7"/>
        <v>0</v>
      </c>
      <c r="BG38">
        <f t="shared" si="8"/>
        <v>1.1769321302471558E-4</v>
      </c>
      <c r="BH38">
        <f t="shared" si="9"/>
        <v>2.2369892756102374E-4</v>
      </c>
      <c r="BI38">
        <f t="shared" si="10"/>
        <v>0.12947497355381105</v>
      </c>
      <c r="BJ38">
        <f t="shared" si="11"/>
        <v>0</v>
      </c>
      <c r="BK38">
        <f t="shared" si="12"/>
        <v>1.2376564345332024</v>
      </c>
      <c r="BL38">
        <f t="shared" si="13"/>
        <v>1.6049246220402515E-3</v>
      </c>
      <c r="BM38">
        <f t="shared" si="14"/>
        <v>1.888989447033582E-3</v>
      </c>
      <c r="BN38">
        <f t="shared" si="15"/>
        <v>4.7661889767152922E-3</v>
      </c>
      <c r="BO38">
        <f t="shared" si="43"/>
        <v>0</v>
      </c>
      <c r="BP38">
        <f t="shared" si="44"/>
        <v>0</v>
      </c>
      <c r="BQ38">
        <f t="shared" si="45"/>
        <v>2.0497342348313112</v>
      </c>
      <c r="BR38">
        <f t="shared" si="16"/>
        <v>1.4684793141112851</v>
      </c>
    </row>
    <row r="39" spans="1:70">
      <c r="A39" t="s">
        <v>124</v>
      </c>
      <c r="B39">
        <v>274</v>
      </c>
      <c r="C39" s="1">
        <v>40.494999999999997</v>
      </c>
      <c r="D39" s="1">
        <v>4.0000000000000001E-3</v>
      </c>
      <c r="E39" s="1">
        <v>8.0000000000000002E-3</v>
      </c>
      <c r="F39" s="1">
        <v>1.6E-2</v>
      </c>
      <c r="G39" s="1">
        <v>9.2989999999999995</v>
      </c>
      <c r="H39" s="1">
        <v>49.9</v>
      </c>
      <c r="I39" s="1">
        <v>8.7999999999999995E-2</v>
      </c>
      <c r="J39" s="1">
        <v>0.13</v>
      </c>
      <c r="K39" s="1">
        <v>0.36299999999999999</v>
      </c>
      <c r="L39" s="1">
        <v>0</v>
      </c>
      <c r="N39">
        <f t="shared" si="17"/>
        <v>100.30299999999998</v>
      </c>
      <c r="P39" s="1">
        <v>11.089</v>
      </c>
      <c r="Q39" s="1">
        <v>70.328000000000003</v>
      </c>
      <c r="R39" s="1">
        <v>11.005000000000001</v>
      </c>
      <c r="S39" s="19">
        <f t="shared" si="46"/>
        <v>2.2360679774961669</v>
      </c>
      <c r="T39" s="19">
        <f>SUM(S$4:S39)</f>
        <v>73.132426699344279</v>
      </c>
      <c r="W39" s="4">
        <v>8</v>
      </c>
      <c r="X39" s="4">
        <v>3</v>
      </c>
      <c r="Y39" s="12">
        <v>0</v>
      </c>
      <c r="AA39" s="11">
        <f t="shared" si="18"/>
        <v>0.9895800945678882</v>
      </c>
      <c r="AB39" s="11">
        <f t="shared" si="19"/>
        <v>7.3532194802190356E-5</v>
      </c>
      <c r="AC39" s="11">
        <f t="shared" si="20"/>
        <v>2.3039318438884798E-4</v>
      </c>
      <c r="AD39" s="11">
        <f t="shared" si="21"/>
        <v>3.0911098204206776E-4</v>
      </c>
      <c r="AE39" s="11">
        <f t="shared" si="22"/>
        <v>0</v>
      </c>
      <c r="AF39" s="11">
        <f t="shared" si="23"/>
        <v>0.19003133312940909</v>
      </c>
      <c r="AG39" s="11">
        <f t="shared" si="24"/>
        <v>1.8177223905862607</v>
      </c>
      <c r="AH39" s="11">
        <f t="shared" si="25"/>
        <v>2.3039564948014383E-3</v>
      </c>
      <c r="AI39" s="11">
        <f t="shared" si="26"/>
        <v>2.6905902073846998E-3</v>
      </c>
      <c r="AJ39" s="11">
        <f t="shared" si="27"/>
        <v>7.1352198071167492E-3</v>
      </c>
      <c r="AK39" s="11">
        <f t="shared" si="28"/>
        <v>0</v>
      </c>
      <c r="AL39" s="11">
        <f t="shared" si="29"/>
        <v>0</v>
      </c>
      <c r="AM39" s="11">
        <f t="shared" si="30"/>
        <v>3.0100766211540941</v>
      </c>
      <c r="AN39" s="11">
        <f t="shared" si="31"/>
        <v>0.90535127347306044</v>
      </c>
      <c r="AO39" s="8">
        <f t="shared" si="2"/>
        <v>0</v>
      </c>
      <c r="AQ39">
        <f t="shared" si="32"/>
        <v>40.494999999999997</v>
      </c>
      <c r="AR39">
        <f t="shared" si="33"/>
        <v>4.0000000000000001E-3</v>
      </c>
      <c r="AS39">
        <f t="shared" si="34"/>
        <v>8.0000000000000002E-3</v>
      </c>
      <c r="AT39">
        <f t="shared" si="35"/>
        <v>1.6E-2</v>
      </c>
      <c r="AU39">
        <f t="shared" si="3"/>
        <v>0</v>
      </c>
      <c r="AV39">
        <f t="shared" si="4"/>
        <v>9.2989999999999995</v>
      </c>
      <c r="AW39">
        <f t="shared" si="36"/>
        <v>49.9</v>
      </c>
      <c r="AX39">
        <f t="shared" si="37"/>
        <v>8.7999999999999995E-2</v>
      </c>
      <c r="AY39">
        <f t="shared" si="38"/>
        <v>0.13</v>
      </c>
      <c r="AZ39">
        <f t="shared" si="39"/>
        <v>0.36299999999999999</v>
      </c>
      <c r="BA39">
        <f t="shared" si="40"/>
        <v>0</v>
      </c>
      <c r="BB39">
        <f t="shared" si="41"/>
        <v>0</v>
      </c>
      <c r="BC39">
        <f t="shared" si="42"/>
        <v>100.30299999999998</v>
      </c>
      <c r="BE39">
        <f t="shared" si="6"/>
        <v>0.67401797603195734</v>
      </c>
      <c r="BF39">
        <f t="shared" si="7"/>
        <v>5.0083890516615331E-5</v>
      </c>
      <c r="BG39">
        <f t="shared" si="8"/>
        <v>1.569242840329541E-4</v>
      </c>
      <c r="BH39">
        <f t="shared" si="9"/>
        <v>2.1054016711625763E-4</v>
      </c>
      <c r="BI39">
        <f t="shared" si="10"/>
        <v>0.12943321641334002</v>
      </c>
      <c r="BJ39">
        <f t="shared" si="11"/>
        <v>0</v>
      </c>
      <c r="BK39">
        <f t="shared" si="12"/>
        <v>1.2380782247099571</v>
      </c>
      <c r="BL39">
        <f t="shared" si="13"/>
        <v>1.5692596304393571E-3</v>
      </c>
      <c r="BM39">
        <f t="shared" si="14"/>
        <v>1.8326017023460122E-3</v>
      </c>
      <c r="BN39">
        <f t="shared" si="15"/>
        <v>4.8599061756956488E-3</v>
      </c>
      <c r="BO39">
        <f t="shared" si="43"/>
        <v>0</v>
      </c>
      <c r="BP39">
        <f t="shared" si="44"/>
        <v>0</v>
      </c>
      <c r="BQ39">
        <f t="shared" si="45"/>
        <v>2.0502087330054013</v>
      </c>
      <c r="BR39">
        <f t="shared" si="16"/>
        <v>1.4681805675179338</v>
      </c>
    </row>
    <row r="40" spans="1:70">
      <c r="A40" t="s">
        <v>125</v>
      </c>
      <c r="B40">
        <v>275</v>
      </c>
      <c r="C40" s="1">
        <v>40.511000000000003</v>
      </c>
      <c r="D40" s="1">
        <v>2E-3</v>
      </c>
      <c r="E40" s="1">
        <v>8.9999999999999993E-3</v>
      </c>
      <c r="F40" s="1">
        <v>1.2E-2</v>
      </c>
      <c r="G40" s="1">
        <v>9.3030000000000008</v>
      </c>
      <c r="H40" s="1">
        <v>49.941000000000003</v>
      </c>
      <c r="I40" s="1">
        <v>8.6999999999999994E-2</v>
      </c>
      <c r="J40" s="1">
        <v>0.13100000000000001</v>
      </c>
      <c r="K40" s="1">
        <v>0.35699999999999998</v>
      </c>
      <c r="L40" s="1">
        <v>1E-3</v>
      </c>
      <c r="N40">
        <f t="shared" si="17"/>
        <v>100.35400000000001</v>
      </c>
      <c r="P40" s="1">
        <v>11.09</v>
      </c>
      <c r="Q40" s="1">
        <v>70.326999999999998</v>
      </c>
      <c r="R40" s="1">
        <v>11.005000000000001</v>
      </c>
      <c r="S40" s="19">
        <f t="shared" si="46"/>
        <v>1.4142135623760794</v>
      </c>
      <c r="T40" s="19">
        <f>SUM(S$4:S40)</f>
        <v>74.546640261720356</v>
      </c>
      <c r="W40" s="4">
        <v>8</v>
      </c>
      <c r="X40" s="4">
        <v>3</v>
      </c>
      <c r="Y40" s="12">
        <v>0</v>
      </c>
      <c r="AA40" s="11">
        <f t="shared" si="18"/>
        <v>0.98944884078782036</v>
      </c>
      <c r="AB40" s="11">
        <f t="shared" si="19"/>
        <v>3.6746701891111716E-5</v>
      </c>
      <c r="AC40" s="11">
        <f t="shared" si="20"/>
        <v>2.5905559865751029E-4</v>
      </c>
      <c r="AD40" s="11">
        <f t="shared" si="21"/>
        <v>2.3171093571173324E-4</v>
      </c>
      <c r="AE40" s="11">
        <f t="shared" si="22"/>
        <v>0</v>
      </c>
      <c r="AF40" s="11">
        <f t="shared" si="23"/>
        <v>0.19001278397200966</v>
      </c>
      <c r="AG40" s="11">
        <f t="shared" si="24"/>
        <v>1.8182562046361628</v>
      </c>
      <c r="AH40" s="11">
        <f t="shared" si="25"/>
        <v>2.2765735582560083E-3</v>
      </c>
      <c r="AI40" s="11">
        <f t="shared" si="26"/>
        <v>2.709856748441966E-3</v>
      </c>
      <c r="AJ40" s="11">
        <f t="shared" si="27"/>
        <v>7.0135804072486464E-3</v>
      </c>
      <c r="AK40" s="11">
        <f t="shared" si="28"/>
        <v>4.735179380782053E-5</v>
      </c>
      <c r="AL40" s="11">
        <f t="shared" si="29"/>
        <v>0</v>
      </c>
      <c r="AM40" s="11">
        <f t="shared" si="30"/>
        <v>3.0102927051400075</v>
      </c>
      <c r="AN40" s="11">
        <f t="shared" si="31"/>
        <v>0.90538479404409977</v>
      </c>
      <c r="AO40" s="8">
        <f t="shared" si="2"/>
        <v>0</v>
      </c>
      <c r="AQ40">
        <f t="shared" si="32"/>
        <v>40.511000000000003</v>
      </c>
      <c r="AR40">
        <f t="shared" si="33"/>
        <v>2E-3</v>
      </c>
      <c r="AS40">
        <f t="shared" si="34"/>
        <v>8.9999999999999993E-3</v>
      </c>
      <c r="AT40">
        <f t="shared" si="35"/>
        <v>1.2E-2</v>
      </c>
      <c r="AU40">
        <f t="shared" si="3"/>
        <v>0</v>
      </c>
      <c r="AV40">
        <f t="shared" si="4"/>
        <v>9.3030000000000008</v>
      </c>
      <c r="AW40">
        <f t="shared" si="36"/>
        <v>49.941000000000003</v>
      </c>
      <c r="AX40">
        <f t="shared" si="37"/>
        <v>8.6999999999999994E-2</v>
      </c>
      <c r="AY40">
        <f t="shared" si="38"/>
        <v>0.13100000000000001</v>
      </c>
      <c r="AZ40">
        <f t="shared" si="39"/>
        <v>0.35699999999999998</v>
      </c>
      <c r="BA40">
        <f t="shared" si="40"/>
        <v>1E-3</v>
      </c>
      <c r="BB40">
        <f t="shared" si="41"/>
        <v>0</v>
      </c>
      <c r="BC40">
        <f t="shared" si="42"/>
        <v>100.35400000000001</v>
      </c>
      <c r="BE40">
        <f t="shared" si="6"/>
        <v>0.67428428761651138</v>
      </c>
      <c r="BF40">
        <f t="shared" si="7"/>
        <v>2.5041945258307666E-5</v>
      </c>
      <c r="BG40">
        <f t="shared" si="8"/>
        <v>1.7653981953707335E-4</v>
      </c>
      <c r="BH40">
        <f t="shared" si="9"/>
        <v>1.5790512533719322E-4</v>
      </c>
      <c r="BI40">
        <f t="shared" si="10"/>
        <v>0.12948889260063473</v>
      </c>
      <c r="BJ40">
        <f t="shared" si="11"/>
        <v>0</v>
      </c>
      <c r="BK40">
        <f t="shared" si="12"/>
        <v>1.2390954833715426</v>
      </c>
      <c r="BL40">
        <f t="shared" si="13"/>
        <v>1.5514271346389098E-3</v>
      </c>
      <c r="BM40">
        <f t="shared" si="14"/>
        <v>1.8466986385179047E-3</v>
      </c>
      <c r="BN40">
        <f t="shared" si="15"/>
        <v>4.7795771479981998E-3</v>
      </c>
      <c r="BO40">
        <f t="shared" si="43"/>
        <v>3.226904640127527E-5</v>
      </c>
      <c r="BP40">
        <f t="shared" si="44"/>
        <v>0</v>
      </c>
      <c r="BQ40">
        <f t="shared" si="45"/>
        <v>2.0514381224463776</v>
      </c>
      <c r="BR40">
        <f t="shared" si="16"/>
        <v>1.4674060466177641</v>
      </c>
    </row>
    <row r="41" spans="1:70">
      <c r="A41" t="s">
        <v>126</v>
      </c>
      <c r="B41">
        <v>276</v>
      </c>
      <c r="C41" s="1">
        <v>40.499000000000002</v>
      </c>
      <c r="D41" s="1">
        <v>5.0000000000000001E-3</v>
      </c>
      <c r="E41" s="1">
        <v>7.0000000000000001E-3</v>
      </c>
      <c r="F41" s="1">
        <v>1.2999999999999999E-2</v>
      </c>
      <c r="G41" s="1">
        <v>9.3030000000000008</v>
      </c>
      <c r="H41" s="1">
        <v>49.927999999999997</v>
      </c>
      <c r="I41" s="1">
        <v>8.4000000000000005E-2</v>
      </c>
      <c r="J41" s="1">
        <v>0.126</v>
      </c>
      <c r="K41" s="1">
        <v>0.35799999999999998</v>
      </c>
      <c r="L41" s="1">
        <v>5.0000000000000001E-3</v>
      </c>
      <c r="N41">
        <f t="shared" si="17"/>
        <v>100.328</v>
      </c>
      <c r="P41" s="1">
        <v>11.092000000000001</v>
      </c>
      <c r="Q41" s="1">
        <v>70.325999999999993</v>
      </c>
      <c r="R41" s="1">
        <v>11.005000000000001</v>
      </c>
      <c r="S41" s="19">
        <f t="shared" si="46"/>
        <v>2.2360679775025223</v>
      </c>
      <c r="T41" s="19">
        <f>SUM(S$4:S41)</f>
        <v>76.782708239222885</v>
      </c>
      <c r="W41" s="4">
        <v>8</v>
      </c>
      <c r="X41" s="4">
        <v>3</v>
      </c>
      <c r="Y41" s="12">
        <v>0</v>
      </c>
      <c r="AA41" s="11">
        <f t="shared" si="18"/>
        <v>0.9894214635967914</v>
      </c>
      <c r="AB41" s="11">
        <f t="shared" si="19"/>
        <v>9.1891432552497135E-5</v>
      </c>
      <c r="AC41" s="11">
        <f t="shared" si="20"/>
        <v>2.0154181273308812E-4</v>
      </c>
      <c r="AD41" s="11">
        <f t="shared" si="21"/>
        <v>2.5108761097201277E-4</v>
      </c>
      <c r="AE41" s="11">
        <f t="shared" si="22"/>
        <v>0</v>
      </c>
      <c r="AF41" s="11">
        <f t="shared" si="23"/>
        <v>0.19006382639960936</v>
      </c>
      <c r="AG41" s="11">
        <f t="shared" si="24"/>
        <v>1.8182712037838336</v>
      </c>
      <c r="AH41" s="11">
        <f t="shared" si="25"/>
        <v>2.1986614814095157E-3</v>
      </c>
      <c r="AI41" s="11">
        <f t="shared" si="26"/>
        <v>2.6071272563752122E-3</v>
      </c>
      <c r="AJ41" s="11">
        <f t="shared" si="27"/>
        <v>7.0351156001679125E-3</v>
      </c>
      <c r="AK41" s="11">
        <f t="shared" si="28"/>
        <v>2.3682256872057221E-4</v>
      </c>
      <c r="AL41" s="11">
        <f t="shared" si="29"/>
        <v>0</v>
      </c>
      <c r="AM41" s="11">
        <f t="shared" si="30"/>
        <v>3.0103787415431644</v>
      </c>
      <c r="AN41" s="11">
        <f t="shared" si="31"/>
        <v>0.90536249005114999</v>
      </c>
      <c r="AO41" s="8">
        <f t="shared" si="2"/>
        <v>0</v>
      </c>
      <c r="AQ41">
        <f t="shared" si="32"/>
        <v>40.499000000000002</v>
      </c>
      <c r="AR41">
        <f t="shared" si="33"/>
        <v>5.0000000000000001E-3</v>
      </c>
      <c r="AS41">
        <f t="shared" si="34"/>
        <v>7.0000000000000001E-3</v>
      </c>
      <c r="AT41">
        <f t="shared" si="35"/>
        <v>1.2999999999999999E-2</v>
      </c>
      <c r="AU41">
        <f t="shared" si="3"/>
        <v>0</v>
      </c>
      <c r="AV41">
        <f t="shared" si="4"/>
        <v>9.3030000000000008</v>
      </c>
      <c r="AW41">
        <f t="shared" si="36"/>
        <v>49.927999999999997</v>
      </c>
      <c r="AX41">
        <f t="shared" si="37"/>
        <v>8.4000000000000005E-2</v>
      </c>
      <c r="AY41">
        <f t="shared" si="38"/>
        <v>0.126</v>
      </c>
      <c r="AZ41">
        <f t="shared" si="39"/>
        <v>0.35799999999999998</v>
      </c>
      <c r="BA41">
        <f t="shared" si="40"/>
        <v>5.0000000000000001E-3</v>
      </c>
      <c r="BB41">
        <f t="shared" si="41"/>
        <v>0</v>
      </c>
      <c r="BC41">
        <f t="shared" si="42"/>
        <v>100.328</v>
      </c>
      <c r="BE41">
        <f t="shared" si="6"/>
        <v>0.67408455392809596</v>
      </c>
      <c r="BF41">
        <f t="shared" si="7"/>
        <v>6.2604863145769159E-5</v>
      </c>
      <c r="BG41">
        <f t="shared" si="8"/>
        <v>1.3730874852883486E-4</v>
      </c>
      <c r="BH41">
        <f t="shared" si="9"/>
        <v>1.7106388578195931E-4</v>
      </c>
      <c r="BI41">
        <f t="shared" si="10"/>
        <v>0.12948889260063473</v>
      </c>
      <c r="BJ41">
        <f t="shared" si="11"/>
        <v>0</v>
      </c>
      <c r="BK41">
        <f t="shared" si="12"/>
        <v>1.2387729379422594</v>
      </c>
      <c r="BL41">
        <f t="shared" si="13"/>
        <v>1.4979296472375683E-3</v>
      </c>
      <c r="BM41">
        <f t="shared" si="14"/>
        <v>1.7762139576584426E-3</v>
      </c>
      <c r="BN41">
        <f t="shared" si="15"/>
        <v>4.7929653192811082E-3</v>
      </c>
      <c r="BO41">
        <f t="shared" si="43"/>
        <v>1.6134523200637637E-4</v>
      </c>
      <c r="BP41">
        <f t="shared" si="44"/>
        <v>0</v>
      </c>
      <c r="BQ41">
        <f t="shared" si="45"/>
        <v>2.0509458161246301</v>
      </c>
      <c r="BR41">
        <f t="shared" si="16"/>
        <v>1.4678002304475473</v>
      </c>
    </row>
    <row r="42" spans="1:70">
      <c r="A42" t="s">
        <v>127</v>
      </c>
      <c r="B42">
        <v>277</v>
      </c>
      <c r="C42" s="1">
        <v>40.494</v>
      </c>
      <c r="D42" s="1">
        <v>3.0000000000000001E-3</v>
      </c>
      <c r="E42" s="1">
        <v>8.0000000000000002E-3</v>
      </c>
      <c r="F42" s="1">
        <v>1.4999999999999999E-2</v>
      </c>
      <c r="G42" s="1">
        <v>9.3070000000000004</v>
      </c>
      <c r="H42" s="1">
        <v>49.927</v>
      </c>
      <c r="I42" s="1">
        <v>8.5999999999999993E-2</v>
      </c>
      <c r="J42" s="1">
        <v>0.13800000000000001</v>
      </c>
      <c r="K42" s="1">
        <v>0.35699999999999998</v>
      </c>
      <c r="L42" s="1">
        <v>5.0000000000000001E-3</v>
      </c>
      <c r="N42">
        <f t="shared" si="17"/>
        <v>100.34</v>
      </c>
      <c r="P42" s="1">
        <v>11.093999999999999</v>
      </c>
      <c r="Q42" s="1">
        <v>70.325000000000003</v>
      </c>
      <c r="R42" s="1">
        <v>11.005000000000001</v>
      </c>
      <c r="S42" s="19">
        <f t="shared" si="46"/>
        <v>2.2360679774945784</v>
      </c>
      <c r="T42" s="19">
        <f>SUM(S$4:S42)</f>
        <v>79.01877621671747</v>
      </c>
      <c r="W42" s="4">
        <v>8</v>
      </c>
      <c r="X42" s="4">
        <v>3</v>
      </c>
      <c r="Y42" s="12">
        <v>0</v>
      </c>
      <c r="AA42" s="11">
        <f t="shared" si="18"/>
        <v>0.98927220138409855</v>
      </c>
      <c r="AB42" s="11">
        <f t="shared" si="19"/>
        <v>5.5133348747317262E-5</v>
      </c>
      <c r="AC42" s="11">
        <f t="shared" si="20"/>
        <v>2.3032718875654455E-4</v>
      </c>
      <c r="AD42" s="11">
        <f t="shared" si="21"/>
        <v>2.8970853549925921E-4</v>
      </c>
      <c r="AE42" s="11">
        <f t="shared" si="22"/>
        <v>0</v>
      </c>
      <c r="AF42" s="11">
        <f t="shared" si="23"/>
        <v>0.19014033762509749</v>
      </c>
      <c r="AG42" s="11">
        <f t="shared" si="24"/>
        <v>1.8181849633488745</v>
      </c>
      <c r="AH42" s="11">
        <f t="shared" si="25"/>
        <v>2.2509488829759029E-3</v>
      </c>
      <c r="AI42" s="11">
        <f t="shared" si="26"/>
        <v>2.8553468470573929E-3</v>
      </c>
      <c r="AJ42" s="11">
        <f t="shared" si="27"/>
        <v>7.0152722042196242E-3</v>
      </c>
      <c r="AK42" s="11">
        <f t="shared" si="28"/>
        <v>2.368160793997764E-4</v>
      </c>
      <c r="AL42" s="11">
        <f t="shared" si="29"/>
        <v>0</v>
      </c>
      <c r="AM42" s="11">
        <f t="shared" si="30"/>
        <v>3.0105310554447264</v>
      </c>
      <c r="AN42" s="11">
        <f t="shared" si="31"/>
        <v>0.90532393455737181</v>
      </c>
      <c r="AO42" s="8">
        <f t="shared" si="2"/>
        <v>0</v>
      </c>
      <c r="AQ42">
        <f t="shared" si="32"/>
        <v>40.494</v>
      </c>
      <c r="AR42">
        <f t="shared" si="33"/>
        <v>3.0000000000000001E-3</v>
      </c>
      <c r="AS42">
        <f t="shared" si="34"/>
        <v>8.0000000000000002E-3</v>
      </c>
      <c r="AT42">
        <f t="shared" si="35"/>
        <v>1.4999999999999999E-2</v>
      </c>
      <c r="AU42">
        <f t="shared" si="3"/>
        <v>0</v>
      </c>
      <c r="AV42">
        <f t="shared" si="4"/>
        <v>9.3070000000000004</v>
      </c>
      <c r="AW42">
        <f t="shared" si="36"/>
        <v>49.927</v>
      </c>
      <c r="AX42">
        <f t="shared" si="37"/>
        <v>8.5999999999999993E-2</v>
      </c>
      <c r="AY42">
        <f t="shared" si="38"/>
        <v>0.13800000000000001</v>
      </c>
      <c r="AZ42">
        <f t="shared" si="39"/>
        <v>0.35699999999999998</v>
      </c>
      <c r="BA42">
        <f t="shared" si="40"/>
        <v>5.0000000000000001E-3</v>
      </c>
      <c r="BB42">
        <f t="shared" si="41"/>
        <v>0</v>
      </c>
      <c r="BC42">
        <f t="shared" si="42"/>
        <v>100.34</v>
      </c>
      <c r="BE42">
        <f t="shared" si="6"/>
        <v>0.67400133155792274</v>
      </c>
      <c r="BF42">
        <f t="shared" si="7"/>
        <v>3.7562917887461497E-5</v>
      </c>
      <c r="BG42">
        <f t="shared" si="8"/>
        <v>1.569242840329541E-4</v>
      </c>
      <c r="BH42">
        <f t="shared" si="9"/>
        <v>1.9738140667149154E-4</v>
      </c>
      <c r="BI42">
        <f t="shared" si="10"/>
        <v>0.12954456878792941</v>
      </c>
      <c r="BJ42">
        <f t="shared" si="11"/>
        <v>0</v>
      </c>
      <c r="BK42">
        <f t="shared" si="12"/>
        <v>1.2387481267553915</v>
      </c>
      <c r="BL42">
        <f t="shared" si="13"/>
        <v>1.5335946388384625E-3</v>
      </c>
      <c r="BM42">
        <f t="shared" si="14"/>
        <v>1.9453771917211516E-3</v>
      </c>
      <c r="BN42">
        <f t="shared" si="15"/>
        <v>4.7795771479981998E-3</v>
      </c>
      <c r="BO42">
        <f t="shared" si="43"/>
        <v>1.6134523200637637E-4</v>
      </c>
      <c r="BP42">
        <f t="shared" si="44"/>
        <v>0</v>
      </c>
      <c r="BQ42">
        <f t="shared" si="45"/>
        <v>2.0511057899203999</v>
      </c>
      <c r="BR42">
        <f t="shared" si="16"/>
        <v>1.4677600103510802</v>
      </c>
    </row>
    <row r="43" spans="1:70">
      <c r="A43" t="s">
        <v>128</v>
      </c>
      <c r="B43">
        <v>278</v>
      </c>
      <c r="C43" s="1">
        <v>40.514000000000003</v>
      </c>
      <c r="D43" s="1">
        <v>1E-3</v>
      </c>
      <c r="E43" s="1">
        <v>0.01</v>
      </c>
      <c r="F43" s="1">
        <v>1.4E-2</v>
      </c>
      <c r="G43" s="1">
        <v>9.34</v>
      </c>
      <c r="H43" s="1">
        <v>50.03</v>
      </c>
      <c r="I43" s="1">
        <v>8.5000000000000006E-2</v>
      </c>
      <c r="J43" s="1">
        <v>0.13700000000000001</v>
      </c>
      <c r="K43" s="1">
        <v>0.35699999999999998</v>
      </c>
      <c r="L43" s="1">
        <v>1E-3</v>
      </c>
      <c r="N43">
        <f t="shared" si="17"/>
        <v>100.489</v>
      </c>
      <c r="P43" s="1">
        <v>11.095000000000001</v>
      </c>
      <c r="Q43" s="1">
        <v>70.322999999999993</v>
      </c>
      <c r="R43" s="1">
        <v>11.005000000000001</v>
      </c>
      <c r="S43" s="19">
        <f t="shared" si="46"/>
        <v>2.2360679775088776</v>
      </c>
      <c r="T43" s="19">
        <f>SUM(S$4:S43)</f>
        <v>81.254844194226351</v>
      </c>
      <c r="W43" s="4">
        <v>8</v>
      </c>
      <c r="X43" s="4">
        <v>3</v>
      </c>
      <c r="Y43" s="12">
        <v>0</v>
      </c>
      <c r="AA43" s="11">
        <f t="shared" si="18"/>
        <v>0.98846477155433388</v>
      </c>
      <c r="AB43" s="11">
        <f t="shared" si="19"/>
        <v>1.8353718324501103E-5</v>
      </c>
      <c r="AC43" s="11">
        <f t="shared" si="20"/>
        <v>2.8753198660349258E-4</v>
      </c>
      <c r="AD43" s="11">
        <f t="shared" si="21"/>
        <v>2.7004056777241224E-4</v>
      </c>
      <c r="AE43" s="11">
        <f t="shared" si="22"/>
        <v>0</v>
      </c>
      <c r="AF43" s="11">
        <f t="shared" si="23"/>
        <v>0.19056466166083474</v>
      </c>
      <c r="AG43" s="11">
        <f t="shared" si="24"/>
        <v>1.8195501862640651</v>
      </c>
      <c r="AH43" s="11">
        <f t="shared" si="25"/>
        <v>2.2218618508506359E-3</v>
      </c>
      <c r="AI43" s="11">
        <f t="shared" si="26"/>
        <v>2.830944117990382E-3</v>
      </c>
      <c r="AJ43" s="11">
        <f t="shared" si="27"/>
        <v>7.0060861310667685E-3</v>
      </c>
      <c r="AK43" s="11">
        <f t="shared" si="28"/>
        <v>4.7301196623515578E-5</v>
      </c>
      <c r="AL43" s="11">
        <f t="shared" si="29"/>
        <v>0</v>
      </c>
      <c r="AM43" s="11">
        <f t="shared" si="30"/>
        <v>3.0112617390484657</v>
      </c>
      <c r="AN43" s="11">
        <f t="shared" si="31"/>
        <v>0.90519712748873016</v>
      </c>
      <c r="AO43" s="8">
        <f t="shared" si="2"/>
        <v>0</v>
      </c>
      <c r="AQ43">
        <f t="shared" si="32"/>
        <v>40.514000000000003</v>
      </c>
      <c r="AR43">
        <f t="shared" si="33"/>
        <v>1E-3</v>
      </c>
      <c r="AS43">
        <f t="shared" si="34"/>
        <v>0.01</v>
      </c>
      <c r="AT43">
        <f t="shared" si="35"/>
        <v>1.4E-2</v>
      </c>
      <c r="AU43">
        <f t="shared" si="3"/>
        <v>0</v>
      </c>
      <c r="AV43">
        <f t="shared" si="4"/>
        <v>9.34</v>
      </c>
      <c r="AW43">
        <f t="shared" si="36"/>
        <v>50.03</v>
      </c>
      <c r="AX43">
        <f t="shared" si="37"/>
        <v>8.5000000000000006E-2</v>
      </c>
      <c r="AY43">
        <f t="shared" si="38"/>
        <v>0.13700000000000001</v>
      </c>
      <c r="AZ43">
        <f t="shared" si="39"/>
        <v>0.35699999999999998</v>
      </c>
      <c r="BA43">
        <f t="shared" si="40"/>
        <v>1E-3</v>
      </c>
      <c r="BB43">
        <f t="shared" si="41"/>
        <v>0</v>
      </c>
      <c r="BC43">
        <f t="shared" si="42"/>
        <v>100.489</v>
      </c>
      <c r="BE43">
        <f t="shared" si="6"/>
        <v>0.67433422103861529</v>
      </c>
      <c r="BF43">
        <f t="shared" si="7"/>
        <v>1.2520972629153833E-5</v>
      </c>
      <c r="BG43">
        <f t="shared" si="8"/>
        <v>1.9615535504119265E-4</v>
      </c>
      <c r="BH43">
        <f t="shared" si="9"/>
        <v>1.8422264622672542E-4</v>
      </c>
      <c r="BI43">
        <f t="shared" si="10"/>
        <v>0.13000389733311063</v>
      </c>
      <c r="BJ43">
        <f t="shared" si="11"/>
        <v>0</v>
      </c>
      <c r="BK43">
        <f t="shared" si="12"/>
        <v>1.2413036790027887</v>
      </c>
      <c r="BL43">
        <f t="shared" si="13"/>
        <v>1.5157621430380156E-3</v>
      </c>
      <c r="BM43">
        <f t="shared" si="14"/>
        <v>1.9312802555492591E-3</v>
      </c>
      <c r="BN43">
        <f t="shared" si="15"/>
        <v>4.7795771479981998E-3</v>
      </c>
      <c r="BO43">
        <f t="shared" si="43"/>
        <v>3.226904640127527E-5</v>
      </c>
      <c r="BP43">
        <f t="shared" si="44"/>
        <v>0</v>
      </c>
      <c r="BQ43">
        <f t="shared" si="45"/>
        <v>2.0542935849413984</v>
      </c>
      <c r="BR43">
        <f t="shared" si="16"/>
        <v>1.465838067704605</v>
      </c>
    </row>
    <row r="44" spans="1:70">
      <c r="A44" t="s">
        <v>129</v>
      </c>
      <c r="B44">
        <v>279</v>
      </c>
      <c r="C44" s="1">
        <v>40.447000000000003</v>
      </c>
      <c r="D44" s="1">
        <v>0</v>
      </c>
      <c r="E44" s="1">
        <v>8.9999999999999993E-3</v>
      </c>
      <c r="F44" s="1">
        <v>0.01</v>
      </c>
      <c r="G44" s="1">
        <v>9.3209999999999997</v>
      </c>
      <c r="H44" s="1">
        <v>49.932000000000002</v>
      </c>
      <c r="I44" s="1">
        <v>8.3000000000000004E-2</v>
      </c>
      <c r="J44" s="1">
        <v>0.129</v>
      </c>
      <c r="K44" s="1">
        <v>0.35199999999999998</v>
      </c>
      <c r="L44" s="1">
        <v>1E-3</v>
      </c>
      <c r="N44">
        <f t="shared" si="17"/>
        <v>100.28400000000001</v>
      </c>
      <c r="P44" s="1">
        <v>11.096</v>
      </c>
      <c r="Q44" s="1">
        <v>70.322000000000003</v>
      </c>
      <c r="R44" s="1">
        <v>11.005000000000001</v>
      </c>
      <c r="S44" s="19">
        <f t="shared" si="46"/>
        <v>1.414213562366031</v>
      </c>
      <c r="T44" s="19">
        <f>SUM(S$4:S44)</f>
        <v>82.66905775659238</v>
      </c>
      <c r="W44" s="4">
        <v>8</v>
      </c>
      <c r="X44" s="4">
        <v>3</v>
      </c>
      <c r="Y44" s="12">
        <v>0</v>
      </c>
      <c r="AA44" s="11">
        <f t="shared" si="18"/>
        <v>0.98874145130052027</v>
      </c>
      <c r="AB44" s="11">
        <f t="shared" si="19"/>
        <v>0</v>
      </c>
      <c r="AC44" s="11">
        <f t="shared" si="20"/>
        <v>2.5928000647453664E-4</v>
      </c>
      <c r="AD44" s="11">
        <f t="shared" si="21"/>
        <v>1.932597134324901E-4</v>
      </c>
      <c r="AE44" s="11">
        <f t="shared" si="22"/>
        <v>0</v>
      </c>
      <c r="AF44" s="11">
        <f t="shared" si="23"/>
        <v>0.19054534976863446</v>
      </c>
      <c r="AG44" s="11">
        <f t="shared" si="24"/>
        <v>1.8195033188048644</v>
      </c>
      <c r="AH44" s="11">
        <f t="shared" si="25"/>
        <v>2.1737849286006007E-3</v>
      </c>
      <c r="AI44" s="11">
        <f t="shared" si="26"/>
        <v>2.6707964740418583E-3</v>
      </c>
      <c r="AJ44" s="11">
        <f t="shared" si="27"/>
        <v>6.9213414367252715E-3</v>
      </c>
      <c r="AK44" s="11">
        <f t="shared" si="28"/>
        <v>4.7392812464571284E-5</v>
      </c>
      <c r="AL44" s="11">
        <f t="shared" si="29"/>
        <v>0</v>
      </c>
      <c r="AM44" s="11">
        <f t="shared" si="30"/>
        <v>3.0110559752457591</v>
      </c>
      <c r="AN44" s="11">
        <f t="shared" si="31"/>
        <v>0.90520361384888171</v>
      </c>
      <c r="AO44" s="8">
        <f t="shared" si="2"/>
        <v>0</v>
      </c>
      <c r="AQ44">
        <f t="shared" si="32"/>
        <v>40.447000000000003</v>
      </c>
      <c r="AR44">
        <f t="shared" si="33"/>
        <v>0</v>
      </c>
      <c r="AS44">
        <f t="shared" si="34"/>
        <v>8.9999999999999993E-3</v>
      </c>
      <c r="AT44">
        <f t="shared" si="35"/>
        <v>0.01</v>
      </c>
      <c r="AU44">
        <f t="shared" si="3"/>
        <v>0</v>
      </c>
      <c r="AV44">
        <f t="shared" si="4"/>
        <v>9.3209999999999997</v>
      </c>
      <c r="AW44">
        <f t="shared" si="36"/>
        <v>49.932000000000002</v>
      </c>
      <c r="AX44">
        <f t="shared" si="37"/>
        <v>8.3000000000000004E-2</v>
      </c>
      <c r="AY44">
        <f t="shared" si="38"/>
        <v>0.129</v>
      </c>
      <c r="AZ44">
        <f t="shared" si="39"/>
        <v>0.35199999999999998</v>
      </c>
      <c r="BA44">
        <f t="shared" si="40"/>
        <v>1E-3</v>
      </c>
      <c r="BB44">
        <f t="shared" si="41"/>
        <v>0</v>
      </c>
      <c r="BC44">
        <f t="shared" si="42"/>
        <v>100.28400000000001</v>
      </c>
      <c r="BE44">
        <f t="shared" si="6"/>
        <v>0.67321904127829568</v>
      </c>
      <c r="BF44">
        <f t="shared" si="7"/>
        <v>0</v>
      </c>
      <c r="BG44">
        <f t="shared" si="8"/>
        <v>1.7653981953707335E-4</v>
      </c>
      <c r="BH44">
        <f t="shared" si="9"/>
        <v>1.3158760444766102E-4</v>
      </c>
      <c r="BI44">
        <f t="shared" si="10"/>
        <v>0.12973943544346084</v>
      </c>
      <c r="BJ44">
        <f t="shared" si="11"/>
        <v>0</v>
      </c>
      <c r="BK44">
        <f t="shared" si="12"/>
        <v>1.2388721826897311</v>
      </c>
      <c r="BL44">
        <f t="shared" si="13"/>
        <v>1.480097151437121E-3</v>
      </c>
      <c r="BM44">
        <f t="shared" si="14"/>
        <v>1.8185047661741199E-3</v>
      </c>
      <c r="BN44">
        <f t="shared" si="15"/>
        <v>4.7126362915836592E-3</v>
      </c>
      <c r="BO44">
        <f t="shared" si="43"/>
        <v>3.226904640127527E-5</v>
      </c>
      <c r="BP44">
        <f t="shared" si="44"/>
        <v>0</v>
      </c>
      <c r="BQ44">
        <f t="shared" si="45"/>
        <v>2.0501822940910683</v>
      </c>
      <c r="BR44">
        <f t="shared" si="16"/>
        <v>1.4686771922302087</v>
      </c>
    </row>
    <row r="45" spans="1:70">
      <c r="A45" t="s">
        <v>130</v>
      </c>
      <c r="B45">
        <v>280</v>
      </c>
      <c r="C45" s="1">
        <v>40.521999999999998</v>
      </c>
      <c r="D45" s="1">
        <v>0</v>
      </c>
      <c r="E45" s="1">
        <v>8.0000000000000002E-3</v>
      </c>
      <c r="F45" s="1">
        <v>1.7999999999999999E-2</v>
      </c>
      <c r="G45" s="1">
        <v>9.3260000000000005</v>
      </c>
      <c r="H45" s="1">
        <v>49.884999999999998</v>
      </c>
      <c r="I45" s="1">
        <v>8.1000000000000003E-2</v>
      </c>
      <c r="J45" s="1">
        <v>0.127</v>
      </c>
      <c r="K45" s="1">
        <v>0.35599999999999998</v>
      </c>
      <c r="L45" s="1">
        <v>0</v>
      </c>
      <c r="N45">
        <f t="shared" si="17"/>
        <v>100.32299999999999</v>
      </c>
      <c r="P45" s="1">
        <v>11.097</v>
      </c>
      <c r="Q45" s="1">
        <v>70.320999999999998</v>
      </c>
      <c r="R45" s="1">
        <v>11.005000000000001</v>
      </c>
      <c r="S45" s="19">
        <f t="shared" si="46"/>
        <v>1.4142135623760794</v>
      </c>
      <c r="T45" s="19">
        <f>SUM(S$4:S45)</f>
        <v>84.083271318968457</v>
      </c>
      <c r="W45" s="4">
        <v>8</v>
      </c>
      <c r="X45" s="4">
        <v>3</v>
      </c>
      <c r="Y45" s="12">
        <v>0</v>
      </c>
      <c r="AA45" s="11">
        <f t="shared" si="18"/>
        <v>0.99002879792939769</v>
      </c>
      <c r="AB45" s="11">
        <f t="shared" si="19"/>
        <v>0</v>
      </c>
      <c r="AC45" s="11">
        <f t="shared" si="20"/>
        <v>2.3034406944493318E-4</v>
      </c>
      <c r="AD45" s="11">
        <f t="shared" si="21"/>
        <v>3.4767572189855985E-4</v>
      </c>
      <c r="AE45" s="11">
        <f t="shared" si="22"/>
        <v>0</v>
      </c>
      <c r="AF45" s="11">
        <f t="shared" si="23"/>
        <v>0.19054246805227806</v>
      </c>
      <c r="AG45" s="11">
        <f t="shared" si="24"/>
        <v>1.8167885976444251</v>
      </c>
      <c r="AH45" s="11">
        <f t="shared" si="25"/>
        <v>2.1202351425987078E-3</v>
      </c>
      <c r="AI45" s="11">
        <f t="shared" si="26"/>
        <v>2.6279393237178877E-3</v>
      </c>
      <c r="AJ45" s="11">
        <f t="shared" si="27"/>
        <v>6.9961342911695618E-3</v>
      </c>
      <c r="AK45" s="11">
        <f t="shared" si="28"/>
        <v>0</v>
      </c>
      <c r="AL45" s="11">
        <f t="shared" si="29"/>
        <v>0</v>
      </c>
      <c r="AM45" s="11">
        <f t="shared" si="30"/>
        <v>3.0096821921749308</v>
      </c>
      <c r="AN45" s="11">
        <f t="shared" si="31"/>
        <v>0.90507671040992688</v>
      </c>
      <c r="AO45" s="8">
        <f t="shared" si="2"/>
        <v>0</v>
      </c>
      <c r="AQ45">
        <f t="shared" si="32"/>
        <v>40.521999999999998</v>
      </c>
      <c r="AR45">
        <f t="shared" si="33"/>
        <v>0</v>
      </c>
      <c r="AS45">
        <f t="shared" si="34"/>
        <v>8.0000000000000002E-3</v>
      </c>
      <c r="AT45">
        <f t="shared" si="35"/>
        <v>1.7999999999999999E-2</v>
      </c>
      <c r="AU45">
        <f t="shared" si="3"/>
        <v>0</v>
      </c>
      <c r="AV45">
        <f t="shared" si="4"/>
        <v>9.3260000000000005</v>
      </c>
      <c r="AW45">
        <f t="shared" si="36"/>
        <v>49.884999999999998</v>
      </c>
      <c r="AX45">
        <f t="shared" si="37"/>
        <v>8.1000000000000003E-2</v>
      </c>
      <c r="AY45">
        <f t="shared" si="38"/>
        <v>0.127</v>
      </c>
      <c r="AZ45">
        <f t="shared" si="39"/>
        <v>0.35599999999999998</v>
      </c>
      <c r="BA45">
        <f t="shared" si="40"/>
        <v>0</v>
      </c>
      <c r="BB45">
        <f t="shared" si="41"/>
        <v>0</v>
      </c>
      <c r="BC45">
        <f t="shared" si="42"/>
        <v>100.32299999999999</v>
      </c>
      <c r="BE45">
        <f t="shared" si="6"/>
        <v>0.67446737683089208</v>
      </c>
      <c r="BF45">
        <f t="shared" si="7"/>
        <v>0</v>
      </c>
      <c r="BG45">
        <f t="shared" si="8"/>
        <v>1.569242840329541E-4</v>
      </c>
      <c r="BH45">
        <f t="shared" si="9"/>
        <v>2.3685768800578983E-4</v>
      </c>
      <c r="BI45">
        <f t="shared" si="10"/>
        <v>0.12980903067757921</v>
      </c>
      <c r="BJ45">
        <f t="shared" si="11"/>
        <v>0</v>
      </c>
      <c r="BK45">
        <f t="shared" si="12"/>
        <v>1.237706056906938</v>
      </c>
      <c r="BL45">
        <f t="shared" si="13"/>
        <v>1.4444321598362266E-3</v>
      </c>
      <c r="BM45">
        <f t="shared" si="14"/>
        <v>1.7903108938303351E-3</v>
      </c>
      <c r="BN45">
        <f t="shared" si="15"/>
        <v>4.7661889767152922E-3</v>
      </c>
      <c r="BO45">
        <f t="shared" si="43"/>
        <v>0</v>
      </c>
      <c r="BP45">
        <f t="shared" si="44"/>
        <v>0</v>
      </c>
      <c r="BQ45">
        <f t="shared" si="45"/>
        <v>2.05037717841783</v>
      </c>
      <c r="BR45">
        <f t="shared" si="16"/>
        <v>1.4678675825378367</v>
      </c>
    </row>
    <row r="46" spans="1:70">
      <c r="A46" t="s">
        <v>131</v>
      </c>
      <c r="B46">
        <v>281</v>
      </c>
      <c r="C46" s="1">
        <v>40.433999999999997</v>
      </c>
      <c r="D46" s="1">
        <v>3.0000000000000001E-3</v>
      </c>
      <c r="E46" s="1">
        <v>0.01</v>
      </c>
      <c r="F46" s="1">
        <v>1.4E-2</v>
      </c>
      <c r="G46" s="1">
        <v>9.2850000000000001</v>
      </c>
      <c r="H46" s="1">
        <v>49.817999999999998</v>
      </c>
      <c r="I46" s="1">
        <v>8.1000000000000003E-2</v>
      </c>
      <c r="J46" s="1">
        <v>0.125</v>
      </c>
      <c r="K46" s="1">
        <v>0.35199999999999998</v>
      </c>
      <c r="L46" s="1">
        <v>2E-3</v>
      </c>
      <c r="N46">
        <f t="shared" si="17"/>
        <v>100.124</v>
      </c>
      <c r="P46" s="1">
        <v>11.099</v>
      </c>
      <c r="Q46" s="1">
        <v>70.319000000000003</v>
      </c>
      <c r="R46" s="1">
        <v>11.005000000000001</v>
      </c>
      <c r="S46" s="19">
        <f t="shared" si="46"/>
        <v>2.8284271247433663</v>
      </c>
      <c r="T46" s="19">
        <f>SUM(S$4:S46)</f>
        <v>86.911698443711828</v>
      </c>
      <c r="W46" s="4">
        <v>8</v>
      </c>
      <c r="X46" s="4">
        <v>3</v>
      </c>
      <c r="Y46" s="12">
        <v>0</v>
      </c>
      <c r="AA46" s="11">
        <f t="shared" si="18"/>
        <v>0.98975181558079839</v>
      </c>
      <c r="AB46" s="11">
        <f t="shared" si="19"/>
        <v>5.5241930255524015E-5</v>
      </c>
      <c r="AC46" s="11">
        <f t="shared" si="20"/>
        <v>2.884760037784544E-4</v>
      </c>
      <c r="AD46" s="11">
        <f t="shared" si="21"/>
        <v>2.7092715759820832E-4</v>
      </c>
      <c r="AE46" s="11">
        <f t="shared" si="22"/>
        <v>0</v>
      </c>
      <c r="AF46" s="11">
        <f t="shared" si="23"/>
        <v>0.19006446530723337</v>
      </c>
      <c r="AG46" s="11">
        <f t="shared" si="24"/>
        <v>1.8177885030340664</v>
      </c>
      <c r="AH46" s="11">
        <f t="shared" si="25"/>
        <v>2.1242551196786479E-3</v>
      </c>
      <c r="AI46" s="11">
        <f t="shared" si="26"/>
        <v>2.5914585734439105E-3</v>
      </c>
      <c r="AJ46" s="11">
        <f t="shared" si="27"/>
        <v>6.930641706783266E-3</v>
      </c>
      <c r="AK46" s="11">
        <f t="shared" si="28"/>
        <v>9.4912989243923988E-5</v>
      </c>
      <c r="AL46" s="11">
        <f t="shared" si="29"/>
        <v>0</v>
      </c>
      <c r="AM46" s="11">
        <f t="shared" si="30"/>
        <v>3.0099606974028799</v>
      </c>
      <c r="AN46" s="11">
        <f t="shared" si="31"/>
        <v>0.90533945049559739</v>
      </c>
      <c r="AO46" s="8">
        <f t="shared" si="2"/>
        <v>0</v>
      </c>
      <c r="AQ46">
        <f t="shared" si="32"/>
        <v>40.433999999999997</v>
      </c>
      <c r="AR46">
        <f t="shared" si="33"/>
        <v>3.0000000000000001E-3</v>
      </c>
      <c r="AS46">
        <f t="shared" si="34"/>
        <v>0.01</v>
      </c>
      <c r="AT46">
        <f t="shared" si="35"/>
        <v>1.4E-2</v>
      </c>
      <c r="AU46">
        <f t="shared" si="3"/>
        <v>0</v>
      </c>
      <c r="AV46">
        <f t="shared" si="4"/>
        <v>9.2850000000000001</v>
      </c>
      <c r="AW46">
        <f t="shared" si="36"/>
        <v>49.817999999999998</v>
      </c>
      <c r="AX46">
        <f t="shared" si="37"/>
        <v>8.1000000000000003E-2</v>
      </c>
      <c r="AY46">
        <f t="shared" si="38"/>
        <v>0.125</v>
      </c>
      <c r="AZ46">
        <f t="shared" si="39"/>
        <v>0.35199999999999998</v>
      </c>
      <c r="BA46">
        <f t="shared" si="40"/>
        <v>2E-3</v>
      </c>
      <c r="BB46">
        <f t="shared" si="41"/>
        <v>0</v>
      </c>
      <c r="BC46">
        <f t="shared" si="42"/>
        <v>100.124</v>
      </c>
      <c r="BE46">
        <f t="shared" si="6"/>
        <v>0.67300266311584556</v>
      </c>
      <c r="BF46">
        <f t="shared" si="7"/>
        <v>3.7562917887461497E-5</v>
      </c>
      <c r="BG46">
        <f t="shared" si="8"/>
        <v>1.9615535504119265E-4</v>
      </c>
      <c r="BH46">
        <f t="shared" si="9"/>
        <v>1.8422264622672542E-4</v>
      </c>
      <c r="BI46">
        <f t="shared" si="10"/>
        <v>0.1292383497578086</v>
      </c>
      <c r="BJ46">
        <f t="shared" si="11"/>
        <v>0</v>
      </c>
      <c r="BK46">
        <f t="shared" si="12"/>
        <v>1.2360437073867865</v>
      </c>
      <c r="BL46">
        <f t="shared" si="13"/>
        <v>1.4444321598362266E-3</v>
      </c>
      <c r="BM46">
        <f t="shared" si="14"/>
        <v>1.7621170214865503E-3</v>
      </c>
      <c r="BN46">
        <f t="shared" si="15"/>
        <v>4.7126362915836592E-3</v>
      </c>
      <c r="BO46">
        <f t="shared" si="43"/>
        <v>6.453809280255054E-5</v>
      </c>
      <c r="BP46">
        <f t="shared" si="44"/>
        <v>0</v>
      </c>
      <c r="BQ46">
        <f t="shared" si="45"/>
        <v>2.0466863847453047</v>
      </c>
      <c r="BR46">
        <f t="shared" si="16"/>
        <v>1.4706506672625603</v>
      </c>
    </row>
    <row r="47" spans="1:70">
      <c r="A47" t="s">
        <v>132</v>
      </c>
      <c r="B47">
        <v>282</v>
      </c>
      <c r="C47" s="1">
        <v>40.33</v>
      </c>
      <c r="D47" s="1">
        <v>0</v>
      </c>
      <c r="E47" s="1">
        <v>8.0000000000000002E-3</v>
      </c>
      <c r="F47" s="1">
        <v>1.2999999999999999E-2</v>
      </c>
      <c r="G47" s="1">
        <v>9.3040000000000003</v>
      </c>
      <c r="H47" s="1">
        <v>49.720999999999997</v>
      </c>
      <c r="I47" s="1">
        <v>8.3000000000000004E-2</v>
      </c>
      <c r="J47" s="1">
        <v>0.127</v>
      </c>
      <c r="K47" s="1">
        <v>0.36399999999999999</v>
      </c>
      <c r="L47" s="1">
        <v>4.0000000000000001E-3</v>
      </c>
      <c r="N47">
        <f t="shared" si="17"/>
        <v>99.954000000000008</v>
      </c>
      <c r="P47" s="1">
        <v>11.101000000000001</v>
      </c>
      <c r="Q47" s="1">
        <v>70.316999999999993</v>
      </c>
      <c r="R47" s="1">
        <v>11.005000000000001</v>
      </c>
      <c r="S47" s="19">
        <f t="shared" si="46"/>
        <v>2.8284271247534147</v>
      </c>
      <c r="T47" s="19">
        <f>SUM(S$4:S47)</f>
        <v>89.740125568465245</v>
      </c>
      <c r="W47" s="4">
        <v>8</v>
      </c>
      <c r="X47" s="4">
        <v>3</v>
      </c>
      <c r="Y47" s="12">
        <v>0</v>
      </c>
      <c r="AA47" s="11">
        <f t="shared" si="18"/>
        <v>0.98920683727057657</v>
      </c>
      <c r="AB47" s="11">
        <f t="shared" si="19"/>
        <v>0</v>
      </c>
      <c r="AC47" s="11">
        <f t="shared" si="20"/>
        <v>2.3124852288438448E-4</v>
      </c>
      <c r="AD47" s="11">
        <f t="shared" si="21"/>
        <v>2.5208508134810998E-4</v>
      </c>
      <c r="AE47" s="11">
        <f t="shared" si="22"/>
        <v>0</v>
      </c>
      <c r="AF47" s="11">
        <f t="shared" si="23"/>
        <v>0.19083938529590788</v>
      </c>
      <c r="AG47" s="11">
        <f t="shared" si="24"/>
        <v>1.8179260203815581</v>
      </c>
      <c r="AH47" s="11">
        <f t="shared" si="25"/>
        <v>2.1811173592695353E-3</v>
      </c>
      <c r="AI47" s="11">
        <f t="shared" si="26"/>
        <v>2.6382580124765498E-3</v>
      </c>
      <c r="AJ47" s="11">
        <f t="shared" si="27"/>
        <v>7.18143865536423E-3</v>
      </c>
      <c r="AK47" s="11">
        <f t="shared" si="28"/>
        <v>1.9021069584400366E-4</v>
      </c>
      <c r="AL47" s="11">
        <f t="shared" si="29"/>
        <v>0</v>
      </c>
      <c r="AM47" s="11">
        <f t="shared" si="30"/>
        <v>3.0106466012752291</v>
      </c>
      <c r="AN47" s="11">
        <f t="shared" si="31"/>
        <v>0.90499667867809253</v>
      </c>
      <c r="AO47" s="8">
        <f t="shared" si="2"/>
        <v>0</v>
      </c>
      <c r="AQ47">
        <f t="shared" si="32"/>
        <v>40.33</v>
      </c>
      <c r="AR47">
        <f t="shared" si="33"/>
        <v>0</v>
      </c>
      <c r="AS47">
        <f t="shared" si="34"/>
        <v>8.0000000000000002E-3</v>
      </c>
      <c r="AT47">
        <f t="shared" si="35"/>
        <v>1.2999999999999999E-2</v>
      </c>
      <c r="AU47">
        <f t="shared" si="3"/>
        <v>0</v>
      </c>
      <c r="AV47">
        <f t="shared" si="4"/>
        <v>9.3040000000000003</v>
      </c>
      <c r="AW47">
        <f t="shared" si="36"/>
        <v>49.720999999999997</v>
      </c>
      <c r="AX47">
        <f t="shared" si="37"/>
        <v>8.3000000000000004E-2</v>
      </c>
      <c r="AY47">
        <f t="shared" si="38"/>
        <v>0.127</v>
      </c>
      <c r="AZ47">
        <f t="shared" si="39"/>
        <v>0.36399999999999999</v>
      </c>
      <c r="BA47">
        <f t="shared" si="40"/>
        <v>4.0000000000000001E-3</v>
      </c>
      <c r="BB47">
        <f t="shared" si="41"/>
        <v>0</v>
      </c>
      <c r="BC47">
        <f t="shared" si="42"/>
        <v>99.954000000000008</v>
      </c>
      <c r="BE47">
        <f t="shared" si="6"/>
        <v>0.67127163781624499</v>
      </c>
      <c r="BF47">
        <f t="shared" si="7"/>
        <v>0</v>
      </c>
      <c r="BG47">
        <f t="shared" si="8"/>
        <v>1.569242840329541E-4</v>
      </c>
      <c r="BH47">
        <f t="shared" si="9"/>
        <v>1.7106388578195931E-4</v>
      </c>
      <c r="BI47">
        <f t="shared" si="10"/>
        <v>0.12950281164745839</v>
      </c>
      <c r="BJ47">
        <f t="shared" si="11"/>
        <v>0</v>
      </c>
      <c r="BK47">
        <f t="shared" si="12"/>
        <v>1.2336370222605968</v>
      </c>
      <c r="BL47">
        <f t="shared" si="13"/>
        <v>1.480097151437121E-3</v>
      </c>
      <c r="BM47">
        <f t="shared" si="14"/>
        <v>1.7903108938303351E-3</v>
      </c>
      <c r="BN47">
        <f t="shared" si="15"/>
        <v>4.8732943469785572E-3</v>
      </c>
      <c r="BO47">
        <f t="shared" si="43"/>
        <v>1.2907618560510108E-4</v>
      </c>
      <c r="BP47">
        <f t="shared" si="44"/>
        <v>0</v>
      </c>
      <c r="BQ47">
        <f t="shared" si="45"/>
        <v>2.0430122384719662</v>
      </c>
      <c r="BR47">
        <f t="shared" si="16"/>
        <v>1.47363121208074</v>
      </c>
    </row>
    <row r="48" spans="1:70">
      <c r="A48" t="s">
        <v>133</v>
      </c>
      <c r="B48">
        <v>283</v>
      </c>
      <c r="C48" s="1">
        <v>40.26</v>
      </c>
      <c r="D48" s="1">
        <v>1E-3</v>
      </c>
      <c r="E48" s="1">
        <v>1.0999999999999999E-2</v>
      </c>
      <c r="F48" s="1">
        <v>1.2E-2</v>
      </c>
      <c r="G48" s="1">
        <v>9.2530000000000001</v>
      </c>
      <c r="H48" s="1">
        <v>49.564999999999998</v>
      </c>
      <c r="I48" s="1">
        <v>8.1000000000000003E-2</v>
      </c>
      <c r="J48" s="1">
        <v>0.13900000000000001</v>
      </c>
      <c r="K48" s="1">
        <v>0.36399999999999999</v>
      </c>
      <c r="L48" s="1">
        <v>1E-3</v>
      </c>
      <c r="N48">
        <f t="shared" si="17"/>
        <v>99.687000000000012</v>
      </c>
      <c r="P48" s="1">
        <v>11.102</v>
      </c>
      <c r="Q48" s="1">
        <v>70.316000000000003</v>
      </c>
      <c r="R48" s="1">
        <v>11.005000000000001</v>
      </c>
      <c r="S48" s="19">
        <f t="shared" si="46"/>
        <v>1.414213562366031</v>
      </c>
      <c r="T48" s="19">
        <f>SUM(S$4:S48)</f>
        <v>91.154339130831275</v>
      </c>
      <c r="W48" s="4">
        <v>8</v>
      </c>
      <c r="X48" s="4">
        <v>3</v>
      </c>
      <c r="Y48" s="12">
        <v>0</v>
      </c>
      <c r="AA48" s="11">
        <f t="shared" si="18"/>
        <v>0.98994506469603682</v>
      </c>
      <c r="AB48" s="11">
        <f t="shared" si="19"/>
        <v>1.8497171126931293E-5</v>
      </c>
      <c r="AC48" s="11">
        <f t="shared" si="20"/>
        <v>3.1875727268455161E-4</v>
      </c>
      <c r="AD48" s="11">
        <f t="shared" si="21"/>
        <v>2.3327246306575344E-4</v>
      </c>
      <c r="AE48" s="11">
        <f t="shared" si="22"/>
        <v>0</v>
      </c>
      <c r="AF48" s="11">
        <f t="shared" si="23"/>
        <v>0.19026517559608311</v>
      </c>
      <c r="AG48" s="11">
        <f t="shared" si="24"/>
        <v>1.8167279529297671</v>
      </c>
      <c r="AH48" s="11">
        <f t="shared" si="25"/>
        <v>2.1338525075538998E-3</v>
      </c>
      <c r="AI48" s="11">
        <f t="shared" si="26"/>
        <v>2.8947214674074008E-3</v>
      </c>
      <c r="AJ48" s="11">
        <f t="shared" si="27"/>
        <v>7.1992937096661521E-3</v>
      </c>
      <c r="AK48" s="11">
        <f t="shared" si="28"/>
        <v>4.7670903137148105E-5</v>
      </c>
      <c r="AL48" s="11">
        <f t="shared" si="29"/>
        <v>0</v>
      </c>
      <c r="AM48" s="11">
        <f t="shared" si="30"/>
        <v>3.0097842587165293</v>
      </c>
      <c r="AN48" s="11">
        <f t="shared" si="31"/>
        <v>0.90519889037396262</v>
      </c>
      <c r="AO48" s="8">
        <f t="shared" si="2"/>
        <v>0</v>
      </c>
      <c r="AQ48">
        <f t="shared" si="32"/>
        <v>40.26</v>
      </c>
      <c r="AR48">
        <f t="shared" si="33"/>
        <v>1E-3</v>
      </c>
      <c r="AS48">
        <f t="shared" si="34"/>
        <v>1.0999999999999999E-2</v>
      </c>
      <c r="AT48">
        <f t="shared" si="35"/>
        <v>1.2E-2</v>
      </c>
      <c r="AU48">
        <f t="shared" si="3"/>
        <v>0</v>
      </c>
      <c r="AV48">
        <f t="shared" si="4"/>
        <v>9.2530000000000001</v>
      </c>
      <c r="AW48">
        <f t="shared" si="36"/>
        <v>49.564999999999998</v>
      </c>
      <c r="AX48">
        <f t="shared" si="37"/>
        <v>8.1000000000000003E-2</v>
      </c>
      <c r="AY48">
        <f t="shared" si="38"/>
        <v>0.13900000000000001</v>
      </c>
      <c r="AZ48">
        <f t="shared" si="39"/>
        <v>0.36399999999999999</v>
      </c>
      <c r="BA48">
        <f t="shared" si="40"/>
        <v>1E-3</v>
      </c>
      <c r="BB48">
        <f t="shared" si="41"/>
        <v>0</v>
      </c>
      <c r="BC48">
        <f t="shared" si="42"/>
        <v>99.687000000000012</v>
      </c>
      <c r="BE48">
        <f t="shared" si="6"/>
        <v>0.67010652463382159</v>
      </c>
      <c r="BF48">
        <f t="shared" si="7"/>
        <v>1.2520972629153833E-5</v>
      </c>
      <c r="BG48">
        <f t="shared" si="8"/>
        <v>2.1577089054531189E-4</v>
      </c>
      <c r="BH48">
        <f t="shared" si="9"/>
        <v>1.5790512533719322E-4</v>
      </c>
      <c r="BI48">
        <f t="shared" si="10"/>
        <v>0.12879294025945104</v>
      </c>
      <c r="BJ48">
        <f t="shared" si="11"/>
        <v>0</v>
      </c>
      <c r="BK48">
        <f t="shared" si="12"/>
        <v>1.229766477109199</v>
      </c>
      <c r="BL48">
        <f t="shared" si="13"/>
        <v>1.4444321598362266E-3</v>
      </c>
      <c r="BM48">
        <f t="shared" si="14"/>
        <v>1.9594741278930439E-3</v>
      </c>
      <c r="BN48">
        <f t="shared" si="15"/>
        <v>4.8732943469785572E-3</v>
      </c>
      <c r="BO48">
        <f t="shared" si="43"/>
        <v>3.226904640127527E-5</v>
      </c>
      <c r="BP48">
        <f t="shared" si="44"/>
        <v>0</v>
      </c>
      <c r="BQ48">
        <f t="shared" si="45"/>
        <v>2.0373616086720925</v>
      </c>
      <c r="BR48">
        <f t="shared" si="16"/>
        <v>1.4772950692234945</v>
      </c>
    </row>
    <row r="49" spans="1:70">
      <c r="A49" t="s">
        <v>134</v>
      </c>
      <c r="B49">
        <v>284</v>
      </c>
      <c r="C49" s="1">
        <v>40.225999999999999</v>
      </c>
      <c r="D49" s="1">
        <v>0</v>
      </c>
      <c r="E49" s="1">
        <v>1.2999999999999999E-2</v>
      </c>
      <c r="F49" s="1">
        <v>1.4E-2</v>
      </c>
      <c r="G49" s="1">
        <v>9.2799999999999994</v>
      </c>
      <c r="H49" s="1">
        <v>49.548000000000002</v>
      </c>
      <c r="I49" s="1">
        <v>7.9000000000000001E-2</v>
      </c>
      <c r="J49" s="1">
        <v>0.13</v>
      </c>
      <c r="K49" s="1">
        <v>0.35599999999999998</v>
      </c>
      <c r="L49" s="1">
        <v>1E-3</v>
      </c>
      <c r="N49">
        <f t="shared" si="17"/>
        <v>99.646999999999991</v>
      </c>
      <c r="P49" s="1">
        <v>11.103999999999999</v>
      </c>
      <c r="Q49" s="1">
        <v>70.314999999999998</v>
      </c>
      <c r="R49" s="1">
        <v>11.005000000000001</v>
      </c>
      <c r="S49" s="19">
        <f t="shared" si="46"/>
        <v>2.2360679775009333</v>
      </c>
      <c r="T49" s="19">
        <f>SUM(S$4:S49)</f>
        <v>93.390407108332212</v>
      </c>
      <c r="W49" s="4">
        <v>8</v>
      </c>
      <c r="X49" s="4">
        <v>3</v>
      </c>
      <c r="Y49" s="12">
        <v>0</v>
      </c>
      <c r="AA49" s="11">
        <f t="shared" si="18"/>
        <v>0.98961128381492458</v>
      </c>
      <c r="AB49" s="11">
        <f t="shared" si="19"/>
        <v>0</v>
      </c>
      <c r="AC49" s="11">
        <f t="shared" si="20"/>
        <v>3.7690442346700767E-4</v>
      </c>
      <c r="AD49" s="11">
        <f t="shared" si="21"/>
        <v>2.7228939668791238E-4</v>
      </c>
      <c r="AE49" s="11">
        <f t="shared" si="22"/>
        <v>0</v>
      </c>
      <c r="AF49" s="11">
        <f t="shared" si="23"/>
        <v>0.19091725670305956</v>
      </c>
      <c r="AG49" s="11">
        <f t="shared" si="24"/>
        <v>1.8170270049989374</v>
      </c>
      <c r="AH49" s="11">
        <f t="shared" si="25"/>
        <v>2.082221540995805E-3</v>
      </c>
      <c r="AI49" s="11">
        <f t="shared" si="26"/>
        <v>2.7086681367442353E-3</v>
      </c>
      <c r="AJ49" s="11">
        <f t="shared" si="27"/>
        <v>7.0446427057246032E-3</v>
      </c>
      <c r="AK49" s="11">
        <f t="shared" si="28"/>
        <v>4.7695108914480574E-5</v>
      </c>
      <c r="AL49" s="11">
        <f t="shared" si="29"/>
        <v>0</v>
      </c>
      <c r="AM49" s="11">
        <f t="shared" si="30"/>
        <v>3.0100879668294556</v>
      </c>
      <c r="AN49" s="11">
        <f t="shared" si="31"/>
        <v>0.90491904564062342</v>
      </c>
      <c r="AO49" s="8">
        <f t="shared" si="2"/>
        <v>0</v>
      </c>
      <c r="AQ49">
        <f t="shared" si="32"/>
        <v>40.225999999999999</v>
      </c>
      <c r="AR49">
        <f t="shared" si="33"/>
        <v>0</v>
      </c>
      <c r="AS49">
        <f t="shared" si="34"/>
        <v>1.2999999999999999E-2</v>
      </c>
      <c r="AT49">
        <f t="shared" si="35"/>
        <v>1.4E-2</v>
      </c>
      <c r="AU49">
        <f t="shared" si="3"/>
        <v>0</v>
      </c>
      <c r="AV49">
        <f t="shared" si="4"/>
        <v>9.2799999999999994</v>
      </c>
      <c r="AW49">
        <f t="shared" si="36"/>
        <v>49.548000000000002</v>
      </c>
      <c r="AX49">
        <f t="shared" si="37"/>
        <v>7.9000000000000001E-2</v>
      </c>
      <c r="AY49">
        <f t="shared" si="38"/>
        <v>0.13</v>
      </c>
      <c r="AZ49">
        <f t="shared" si="39"/>
        <v>0.35599999999999998</v>
      </c>
      <c r="BA49">
        <f t="shared" si="40"/>
        <v>1E-3</v>
      </c>
      <c r="BB49">
        <f t="shared" si="41"/>
        <v>0</v>
      </c>
      <c r="BC49">
        <f t="shared" si="42"/>
        <v>99.646999999999991</v>
      </c>
      <c r="BE49">
        <f t="shared" si="6"/>
        <v>0.66954061251664443</v>
      </c>
      <c r="BF49">
        <f t="shared" si="7"/>
        <v>0</v>
      </c>
      <c r="BG49">
        <f t="shared" si="8"/>
        <v>2.5500196155355041E-4</v>
      </c>
      <c r="BH49">
        <f t="shared" si="9"/>
        <v>1.8422264622672542E-4</v>
      </c>
      <c r="BI49">
        <f t="shared" si="10"/>
        <v>0.12916875452369023</v>
      </c>
      <c r="BJ49">
        <f t="shared" si="11"/>
        <v>0</v>
      </c>
      <c r="BK49">
        <f t="shared" si="12"/>
        <v>1.229344686932444</v>
      </c>
      <c r="BL49">
        <f t="shared" si="13"/>
        <v>1.4087671682353319E-3</v>
      </c>
      <c r="BM49">
        <f t="shared" si="14"/>
        <v>1.8326017023460122E-3</v>
      </c>
      <c r="BN49">
        <f t="shared" si="15"/>
        <v>4.7661889767152922E-3</v>
      </c>
      <c r="BO49">
        <f t="shared" si="43"/>
        <v>3.226904640127527E-5</v>
      </c>
      <c r="BP49">
        <f t="shared" si="44"/>
        <v>0</v>
      </c>
      <c r="BQ49">
        <f t="shared" si="45"/>
        <v>2.0365331054742568</v>
      </c>
      <c r="BR49">
        <f t="shared" si="16"/>
        <v>1.4780451929498502</v>
      </c>
    </row>
    <row r="50" spans="1:70">
      <c r="A50" t="s">
        <v>135</v>
      </c>
      <c r="B50">
        <v>285</v>
      </c>
      <c r="C50" s="1">
        <v>40.304000000000002</v>
      </c>
      <c r="D50" s="1">
        <v>0</v>
      </c>
      <c r="E50" s="1">
        <v>1.2E-2</v>
      </c>
      <c r="F50" s="1">
        <v>1.4999999999999999E-2</v>
      </c>
      <c r="G50" s="1">
        <v>9.3330000000000002</v>
      </c>
      <c r="H50" s="1">
        <v>49.694000000000003</v>
      </c>
      <c r="I50" s="1">
        <v>8.2000000000000003E-2</v>
      </c>
      <c r="J50" s="1">
        <v>0.13200000000000001</v>
      </c>
      <c r="K50" s="1">
        <v>0.36299999999999999</v>
      </c>
      <c r="L50" s="1">
        <v>4.0000000000000001E-3</v>
      </c>
      <c r="N50">
        <f>SUM(C50:M50)</f>
        <v>99.939000000000007</v>
      </c>
      <c r="P50" s="1">
        <v>11.105</v>
      </c>
      <c r="Q50" s="1">
        <v>70.313000000000002</v>
      </c>
      <c r="R50" s="1">
        <v>11.005000000000001</v>
      </c>
      <c r="S50" s="19">
        <f t="shared" si="46"/>
        <v>2.2360679774961674</v>
      </c>
      <c r="T50" s="19">
        <f>SUM(S$4:S50)</f>
        <v>95.626475085828375</v>
      </c>
      <c r="W50" s="4">
        <v>8</v>
      </c>
      <c r="X50" s="4">
        <v>3</v>
      </c>
      <c r="Y50" s="12">
        <v>0</v>
      </c>
      <c r="AA50" s="11">
        <f t="shared" si="18"/>
        <v>0.98890987501973504</v>
      </c>
      <c r="AB50" s="11">
        <f t="shared" si="19"/>
        <v>0</v>
      </c>
      <c r="AC50" s="11">
        <f t="shared" si="20"/>
        <v>3.4699235179749837E-4</v>
      </c>
      <c r="AD50" s="11">
        <f t="shared" si="21"/>
        <v>2.9096766390283022E-4</v>
      </c>
      <c r="AE50" s="11">
        <f t="shared" si="22"/>
        <v>0</v>
      </c>
      <c r="AF50" s="11">
        <f t="shared" si="23"/>
        <v>0.1915002076179432</v>
      </c>
      <c r="AG50" s="11">
        <f t="shared" si="24"/>
        <v>1.8175651328450171</v>
      </c>
      <c r="AH50" s="11">
        <f t="shared" si="25"/>
        <v>2.1555816124383298E-3</v>
      </c>
      <c r="AI50" s="11">
        <f t="shared" si="26"/>
        <v>2.7430716524851646E-3</v>
      </c>
      <c r="AJ50" s="11">
        <f t="shared" si="27"/>
        <v>7.1641780782451987E-3</v>
      </c>
      <c r="AK50" s="11">
        <f t="shared" si="28"/>
        <v>1.9027626170235853E-4</v>
      </c>
      <c r="AL50" s="11">
        <f t="shared" si="29"/>
        <v>0</v>
      </c>
      <c r="AM50" s="11">
        <f t="shared" si="30"/>
        <v>3.0108662831032662</v>
      </c>
      <c r="AN50" s="11">
        <f t="shared" si="31"/>
        <v>0.9046819415172358</v>
      </c>
      <c r="AO50" s="8">
        <f t="shared" si="2"/>
        <v>0</v>
      </c>
      <c r="AQ50">
        <f>C50</f>
        <v>40.304000000000002</v>
      </c>
      <c r="AR50">
        <f t="shared" si="33"/>
        <v>0</v>
      </c>
      <c r="AS50">
        <f t="shared" si="34"/>
        <v>1.2E-2</v>
      </c>
      <c r="AT50">
        <f t="shared" si="35"/>
        <v>1.4999999999999999E-2</v>
      </c>
      <c r="AU50">
        <f t="shared" si="3"/>
        <v>0</v>
      </c>
      <c r="AV50">
        <f t="shared" si="4"/>
        <v>9.3330000000000002</v>
      </c>
      <c r="AW50">
        <f t="shared" ref="AW50:BB50" si="47">H50</f>
        <v>49.694000000000003</v>
      </c>
      <c r="AX50">
        <f t="shared" si="47"/>
        <v>8.2000000000000003E-2</v>
      </c>
      <c r="AY50">
        <f t="shared" si="47"/>
        <v>0.13200000000000001</v>
      </c>
      <c r="AZ50">
        <f t="shared" si="47"/>
        <v>0.36299999999999999</v>
      </c>
      <c r="BA50">
        <f t="shared" si="47"/>
        <v>4.0000000000000001E-3</v>
      </c>
      <c r="BB50">
        <f t="shared" si="47"/>
        <v>0</v>
      </c>
      <c r="BC50">
        <f>SUM(AQ50:BB50)</f>
        <v>99.939000000000007</v>
      </c>
      <c r="BE50">
        <f t="shared" si="6"/>
        <v>0.67083888149134496</v>
      </c>
      <c r="BF50">
        <f t="shared" si="7"/>
        <v>0</v>
      </c>
      <c r="BG50">
        <f t="shared" si="8"/>
        <v>2.3538642604943117E-4</v>
      </c>
      <c r="BH50">
        <f t="shared" si="9"/>
        <v>1.9738140667149154E-4</v>
      </c>
      <c r="BI50">
        <f t="shared" si="10"/>
        <v>0.12990646400534492</v>
      </c>
      <c r="BJ50">
        <f t="shared" si="11"/>
        <v>0</v>
      </c>
      <c r="BK50">
        <f t="shared" si="12"/>
        <v>1.2329671202151626</v>
      </c>
      <c r="BL50">
        <f t="shared" si="13"/>
        <v>1.4622646556366737E-3</v>
      </c>
      <c r="BM50">
        <f t="shared" si="14"/>
        <v>1.860795574689797E-3</v>
      </c>
      <c r="BN50">
        <f t="shared" si="15"/>
        <v>4.8599061756956488E-3</v>
      </c>
      <c r="BO50">
        <f t="shared" si="43"/>
        <v>1.2907618560510108E-4</v>
      </c>
      <c r="BP50">
        <f t="shared" si="44"/>
        <v>0</v>
      </c>
      <c r="BQ50">
        <f>SUM(BE50:BP50)</f>
        <v>2.0424572761362008</v>
      </c>
      <c r="BR50">
        <f t="shared" si="16"/>
        <v>1.4741391745530388</v>
      </c>
    </row>
    <row r="51" spans="1:70">
      <c r="A51" t="s">
        <v>136</v>
      </c>
      <c r="B51">
        <v>286</v>
      </c>
      <c r="C51" s="1">
        <v>40.194000000000003</v>
      </c>
      <c r="D51" s="1">
        <v>7.0000000000000001E-3</v>
      </c>
      <c r="E51" s="1">
        <v>7.0000000000000001E-3</v>
      </c>
      <c r="F51" s="1">
        <v>1.4E-2</v>
      </c>
      <c r="G51" s="1">
        <v>9.3019999999999996</v>
      </c>
      <c r="H51" s="1">
        <v>49.494999999999997</v>
      </c>
      <c r="I51" s="1">
        <v>8.5000000000000006E-2</v>
      </c>
      <c r="J51" s="1">
        <v>0.13300000000000001</v>
      </c>
      <c r="K51" s="1">
        <v>0.36299999999999999</v>
      </c>
      <c r="L51" s="1">
        <v>0</v>
      </c>
      <c r="N51">
        <f t="shared" ref="N51:N114" si="48">SUM(C51:M51)</f>
        <v>99.6</v>
      </c>
      <c r="P51" s="1">
        <v>11.106</v>
      </c>
      <c r="Q51" s="1">
        <v>70.311999999999998</v>
      </c>
      <c r="R51" s="1">
        <v>11.005000000000001</v>
      </c>
      <c r="S51" s="19">
        <f t="shared" si="46"/>
        <v>1.4142135623760794</v>
      </c>
      <c r="T51" s="19">
        <f>SUM(S$4:S51)</f>
        <v>97.040688648204451</v>
      </c>
      <c r="W51" s="4">
        <v>8</v>
      </c>
      <c r="X51" s="4">
        <v>3</v>
      </c>
      <c r="Y51" s="12">
        <v>0</v>
      </c>
      <c r="AA51" s="11">
        <f t="shared" ref="AA51:AA114" si="49">IFERROR(BE51*$BR51,"NA")</f>
        <v>0.98949987500182979</v>
      </c>
      <c r="AB51" s="11">
        <f t="shared" ref="AB51:AB114" si="50">IFERROR(BF51*$BR51,"NA")</f>
        <v>1.2963448470133384E-4</v>
      </c>
      <c r="AC51" s="11">
        <f t="shared" ref="AC51:AC114" si="51">IFERROR(BG51*$BR51,"NA")</f>
        <v>2.0308724509919044E-4</v>
      </c>
      <c r="AD51" s="11">
        <f t="shared" ref="AD51:AD114" si="52">IFERROR(BH51*$BR51,"NA")</f>
        <v>2.724754985237641E-4</v>
      </c>
      <c r="AE51" s="11">
        <f t="shared" ref="AE51:AE114" si="53">IFERROR(IF(OR($Y51="spinel", $Y51="Spinel", $Y51="SPINEL"),((BI51+BJ51)*BR51-AF51),BJ51*$BR51),"NA")</f>
        <v>0</v>
      </c>
      <c r="AF51" s="11">
        <f t="shared" ref="AF51:AF114" si="54">IFERROR(IF(OR($Y51="spinel", $Y51="Spinel", $Y51="SPINEL"),(1-AG51-AH51-AI51-AJ51),BI51*$BR51),"NA")</f>
        <v>0.1915006579701812</v>
      </c>
      <c r="AG51" s="11">
        <f t="shared" ref="AG51:AG114" si="55">IFERROR(BK51*$BR51,"NA")</f>
        <v>1.8163239424461355</v>
      </c>
      <c r="AH51" s="11">
        <f t="shared" ref="AH51:AH114" si="56">IFERROR(BL51*$BR51,"NA")</f>
        <v>2.2418961730657017E-3</v>
      </c>
      <c r="AI51" s="11">
        <f t="shared" ref="AI51:AI114" si="57">IFERROR(BM51*$BR51,"NA")</f>
        <v>2.7730698805986382E-3</v>
      </c>
      <c r="AJ51" s="11">
        <f t="shared" ref="AJ51:AJ114" si="58">IFERROR(BN51*$BR51,"NA")</f>
        <v>7.1880704415225559E-3</v>
      </c>
      <c r="AK51" s="11">
        <f t="shared" ref="AK51:AK114" si="59">IFERROR(BO51*$BR51,"NA")</f>
        <v>0</v>
      </c>
      <c r="AL51" s="11">
        <f t="shared" ref="AL51:AL114" si="60">IFERROR(BP51*$BR51,"NA")</f>
        <v>0</v>
      </c>
      <c r="AM51" s="11">
        <f t="shared" ref="AM51:AM114" si="61">IFERROR(SUM(AA51:AL51),"NA")</f>
        <v>3.0101327091416579</v>
      </c>
      <c r="AN51" s="11">
        <f t="shared" ref="AN51:AN114" si="62">IFERROR(AG51/(AG51+AF51),"NA")</f>
        <v>0.90462281519487608</v>
      </c>
      <c r="AO51" s="8">
        <f t="shared" ref="AO51:AO114" si="63">IFERROR(AE51/(AE51+AF51),"NA")</f>
        <v>0</v>
      </c>
      <c r="AQ51">
        <f t="shared" ref="AQ51:AQ114" si="64">C51</f>
        <v>40.194000000000003</v>
      </c>
      <c r="AR51">
        <f t="shared" ref="AR51:AR114" si="65">D51</f>
        <v>7.0000000000000001E-3</v>
      </c>
      <c r="AS51">
        <f t="shared" ref="AS51:AS114" si="66">E51</f>
        <v>7.0000000000000001E-3</v>
      </c>
      <c r="AT51">
        <f t="shared" ref="AT51:AT114" si="67">F51</f>
        <v>1.4E-2</v>
      </c>
      <c r="AU51">
        <f t="shared" ref="AU51:AU114" si="68">BJ51*AU$1/2</f>
        <v>0</v>
      </c>
      <c r="AV51">
        <f t="shared" ref="AV51:AV114" si="69">BI51*AV$1</f>
        <v>9.3019999999999996</v>
      </c>
      <c r="AW51">
        <f t="shared" ref="AW51:AW114" si="70">H51</f>
        <v>49.494999999999997</v>
      </c>
      <c r="AX51">
        <f t="shared" ref="AX51:AX114" si="71">I51</f>
        <v>8.5000000000000006E-2</v>
      </c>
      <c r="AY51">
        <f t="shared" ref="AY51:AY114" si="72">J51</f>
        <v>0.13300000000000001</v>
      </c>
      <c r="AZ51">
        <f t="shared" ref="AZ51:AZ114" si="73">K51</f>
        <v>0.36299999999999999</v>
      </c>
      <c r="BA51">
        <f t="shared" ref="BA51:BA114" si="74">L51</f>
        <v>0</v>
      </c>
      <c r="BB51">
        <f t="shared" ref="BB51:BB114" si="75">M51</f>
        <v>0</v>
      </c>
      <c r="BC51">
        <f t="shared" ref="BC51:BC114" si="76">SUM(AQ51:BB51)</f>
        <v>99.6</v>
      </c>
      <c r="BE51">
        <f t="shared" ref="BE51:BE114" si="77">C51/AQ$1</f>
        <v>0.66900798934753669</v>
      </c>
      <c r="BF51">
        <f t="shared" ref="BF51:BF114" si="78">D51/AR$1</f>
        <v>8.7646808404076828E-5</v>
      </c>
      <c r="BG51">
        <f t="shared" ref="BG51:BG114" si="79">E51/AS$1*2</f>
        <v>1.3730874852883486E-4</v>
      </c>
      <c r="BH51">
        <f t="shared" ref="BH51:BH114" si="80">F51/AT$1*2</f>
        <v>1.8422264622672542E-4</v>
      </c>
      <c r="BI51">
        <f t="shared" ref="BI51:BI114" si="81">IF(OR($Y51="spinel", $Y51="Spinel", $Y51="SPINEL"),G51/AV$1,G51/AV$1*(1-$Y51))</f>
        <v>0.12947497355381105</v>
      </c>
      <c r="BJ51">
        <f t="shared" ref="BJ51:BJ114" si="82">IF(OR($Y51="spinel", $Y51="Spinel", $Y51="SPINEL"),0,G51/AV$1*$Y51)</f>
        <v>0</v>
      </c>
      <c r="BK51">
        <f t="shared" ref="BK51:BK114" si="83">H51/AW$1</f>
        <v>1.2280296940284434</v>
      </c>
      <c r="BL51">
        <f t="shared" ref="BL51:BL114" si="84">I51/AX$1</f>
        <v>1.5157621430380156E-3</v>
      </c>
      <c r="BM51">
        <f t="shared" ref="BM51:BM114" si="85">J51/AY$1</f>
        <v>1.8748925108616895E-3</v>
      </c>
      <c r="BN51">
        <f t="shared" ref="BN51:BN114" si="86">K51/AZ$1</f>
        <v>4.8599061756956488E-3</v>
      </c>
      <c r="BO51">
        <f t="shared" ref="BO51:BO114" si="87">L51/BA$1*2</f>
        <v>0</v>
      </c>
      <c r="BP51">
        <f t="shared" ref="BP51:BP114" si="88">M51/BB$1*2</f>
        <v>0</v>
      </c>
      <c r="BQ51">
        <f t="shared" ref="BQ51:BQ114" si="89">SUM(BE51:BP51)</f>
        <v>2.0351723959625461</v>
      </c>
      <c r="BR51">
        <f t="shared" ref="BR51:BR114" si="90">IFERROR(IF(OR($V51="Total",$V51="total", $V51="TOTAL"),$X51/$BQ51,W51/(BE51*4+BF51*4+BG51*3+BH51*3+BI51*2+BJ51*3+BK51*2+BL51*2+BM51*2+BN51*2+BO51+BP51)),"NA")</f>
        <v>1.4790553935938182</v>
      </c>
    </row>
    <row r="52" spans="1:70">
      <c r="A52" t="s">
        <v>137</v>
      </c>
      <c r="B52">
        <v>287</v>
      </c>
      <c r="C52" s="1">
        <v>40.271999999999998</v>
      </c>
      <c r="D52" s="1">
        <v>0</v>
      </c>
      <c r="E52" s="1">
        <v>8.9999999999999993E-3</v>
      </c>
      <c r="F52" s="1">
        <v>1.4999999999999999E-2</v>
      </c>
      <c r="G52" s="1">
        <v>9.2870000000000008</v>
      </c>
      <c r="H52" s="1">
        <v>49.658999999999999</v>
      </c>
      <c r="I52" s="1">
        <v>8.3000000000000004E-2</v>
      </c>
      <c r="J52" s="1">
        <v>0.13700000000000001</v>
      </c>
      <c r="K52" s="1">
        <v>0.35899999999999999</v>
      </c>
      <c r="L52" s="1">
        <v>6.0000000000000001E-3</v>
      </c>
      <c r="N52">
        <f t="shared" si="48"/>
        <v>99.826999999999984</v>
      </c>
      <c r="P52" s="1">
        <v>11.108000000000001</v>
      </c>
      <c r="Q52" s="1">
        <v>70.311000000000007</v>
      </c>
      <c r="R52" s="1">
        <v>11.005000000000001</v>
      </c>
      <c r="S52" s="19">
        <f t="shared" si="46"/>
        <v>2.2360679774961669</v>
      </c>
      <c r="T52" s="19">
        <f>SUM(S$4:S52)</f>
        <v>99.276756625700614</v>
      </c>
      <c r="W52" s="4">
        <v>8</v>
      </c>
      <c r="X52" s="4">
        <v>3</v>
      </c>
      <c r="Y52" s="12">
        <v>0</v>
      </c>
      <c r="AA52" s="11">
        <f t="shared" si="49"/>
        <v>0.98907066470814375</v>
      </c>
      <c r="AB52" s="11">
        <f t="shared" si="50"/>
        <v>0</v>
      </c>
      <c r="AC52" s="11">
        <f t="shared" si="51"/>
        <v>2.6049340057488803E-4</v>
      </c>
      <c r="AD52" s="11">
        <f t="shared" si="52"/>
        <v>2.9124621271811287E-4</v>
      </c>
      <c r="AE52" s="11">
        <f t="shared" si="53"/>
        <v>0</v>
      </c>
      <c r="AF52" s="11">
        <f t="shared" si="54"/>
        <v>0.19073877463495834</v>
      </c>
      <c r="AG52" s="11">
        <f t="shared" si="55"/>
        <v>1.8180237666386128</v>
      </c>
      <c r="AH52" s="11">
        <f t="shared" si="56"/>
        <v>2.1839579374787685E-3</v>
      </c>
      <c r="AI52" s="11">
        <f t="shared" si="57"/>
        <v>2.8497013452849791E-3</v>
      </c>
      <c r="AJ52" s="11">
        <f t="shared" si="58"/>
        <v>7.0920167948799731E-3</v>
      </c>
      <c r="AK52" s="11">
        <f t="shared" si="59"/>
        <v>2.85687625117748E-4</v>
      </c>
      <c r="AL52" s="11">
        <f t="shared" si="60"/>
        <v>0</v>
      </c>
      <c r="AM52" s="11">
        <f t="shared" si="61"/>
        <v>3.0107963092977688</v>
      </c>
      <c r="AN52" s="11">
        <f t="shared" si="62"/>
        <v>0.90504662909831612</v>
      </c>
      <c r="AO52" s="8">
        <f t="shared" si="63"/>
        <v>0</v>
      </c>
      <c r="AQ52">
        <f t="shared" si="64"/>
        <v>40.271999999999998</v>
      </c>
      <c r="AR52">
        <f t="shared" si="65"/>
        <v>0</v>
      </c>
      <c r="AS52">
        <f t="shared" si="66"/>
        <v>8.9999999999999993E-3</v>
      </c>
      <c r="AT52">
        <f t="shared" si="67"/>
        <v>1.4999999999999999E-2</v>
      </c>
      <c r="AU52">
        <f t="shared" si="68"/>
        <v>0</v>
      </c>
      <c r="AV52">
        <f t="shared" si="69"/>
        <v>9.2870000000000008</v>
      </c>
      <c r="AW52">
        <f t="shared" si="70"/>
        <v>49.658999999999999</v>
      </c>
      <c r="AX52">
        <f t="shared" si="71"/>
        <v>8.3000000000000004E-2</v>
      </c>
      <c r="AY52">
        <f t="shared" si="72"/>
        <v>0.13700000000000001</v>
      </c>
      <c r="AZ52">
        <f t="shared" si="73"/>
        <v>0.35899999999999999</v>
      </c>
      <c r="BA52">
        <f t="shared" si="74"/>
        <v>6.0000000000000001E-3</v>
      </c>
      <c r="BB52">
        <f t="shared" si="75"/>
        <v>0</v>
      </c>
      <c r="BC52">
        <f t="shared" si="76"/>
        <v>99.826999999999984</v>
      </c>
      <c r="BE52">
        <f t="shared" si="77"/>
        <v>0.670306258322237</v>
      </c>
      <c r="BF52">
        <f t="shared" si="78"/>
        <v>0</v>
      </c>
      <c r="BG52">
        <f t="shared" si="79"/>
        <v>1.7653981953707335E-4</v>
      </c>
      <c r="BH52">
        <f t="shared" si="80"/>
        <v>1.9738140667149154E-4</v>
      </c>
      <c r="BI52">
        <f t="shared" si="81"/>
        <v>0.12926618785145597</v>
      </c>
      <c r="BJ52">
        <f t="shared" si="82"/>
        <v>0</v>
      </c>
      <c r="BK52">
        <f t="shared" si="83"/>
        <v>1.2320987286747849</v>
      </c>
      <c r="BL52">
        <f t="shared" si="84"/>
        <v>1.480097151437121E-3</v>
      </c>
      <c r="BM52">
        <f t="shared" si="85"/>
        <v>1.9312802555492591E-3</v>
      </c>
      <c r="BN52">
        <f t="shared" si="86"/>
        <v>4.8063534905640167E-3</v>
      </c>
      <c r="BO52">
        <f t="shared" si="87"/>
        <v>1.9361427840765164E-4</v>
      </c>
      <c r="BP52">
        <f t="shared" si="88"/>
        <v>0</v>
      </c>
      <c r="BQ52">
        <f t="shared" si="89"/>
        <v>2.0404564412506438</v>
      </c>
      <c r="BR52">
        <f t="shared" si="90"/>
        <v>1.475550395700866</v>
      </c>
    </row>
    <row r="53" spans="1:70">
      <c r="A53" t="s">
        <v>138</v>
      </c>
      <c r="B53">
        <v>288</v>
      </c>
      <c r="C53" s="1">
        <v>40.256</v>
      </c>
      <c r="D53" s="1">
        <v>6.0000000000000001E-3</v>
      </c>
      <c r="E53" s="1">
        <v>8.9999999999999993E-3</v>
      </c>
      <c r="F53" s="1">
        <v>1.6E-2</v>
      </c>
      <c r="G53" s="1">
        <v>9.3089999999999993</v>
      </c>
      <c r="H53" s="1">
        <v>49.643000000000001</v>
      </c>
      <c r="I53" s="1">
        <v>8.5999999999999993E-2</v>
      </c>
      <c r="J53" s="1">
        <v>0.13200000000000001</v>
      </c>
      <c r="K53" s="1">
        <v>0.36</v>
      </c>
      <c r="L53" s="1">
        <v>7.0000000000000001E-3</v>
      </c>
      <c r="N53">
        <f t="shared" si="48"/>
        <v>99.824000000000012</v>
      </c>
      <c r="P53" s="1">
        <v>11.109</v>
      </c>
      <c r="Q53" s="1">
        <v>70.31</v>
      </c>
      <c r="R53" s="1">
        <v>11.005000000000001</v>
      </c>
      <c r="S53" s="19">
        <f t="shared" si="46"/>
        <v>1.4142135623760794</v>
      </c>
      <c r="T53" s="19">
        <f>SUM(S$4:S53)</f>
        <v>100.69097018807669</v>
      </c>
      <c r="W53" s="4">
        <v>8</v>
      </c>
      <c r="X53" s="4">
        <v>3</v>
      </c>
      <c r="Y53" s="12">
        <v>0</v>
      </c>
      <c r="AA53" s="11">
        <f t="shared" si="49"/>
        <v>0.98883852036751396</v>
      </c>
      <c r="AB53" s="11">
        <f t="shared" si="50"/>
        <v>1.1086998715634901E-4</v>
      </c>
      <c r="AC53" s="11">
        <f t="shared" si="51"/>
        <v>2.6053577072074254E-4</v>
      </c>
      <c r="AD53" s="11">
        <f t="shared" si="52"/>
        <v>3.1071315724206312E-4</v>
      </c>
      <c r="AE53" s="11">
        <f t="shared" si="53"/>
        <v>0</v>
      </c>
      <c r="AF53" s="11">
        <f t="shared" si="54"/>
        <v>0.19122171405609723</v>
      </c>
      <c r="AG53" s="11">
        <f t="shared" si="55"/>
        <v>1.8177336166634774</v>
      </c>
      <c r="AH53" s="11">
        <f t="shared" si="56"/>
        <v>2.2632642440142E-3</v>
      </c>
      <c r="AI53" s="11">
        <f t="shared" si="57"/>
        <v>2.7461442436999012E-3</v>
      </c>
      <c r="AJ53" s="11">
        <f t="shared" si="58"/>
        <v>7.1129284703979256E-3</v>
      </c>
      <c r="AK53" s="11">
        <f t="shared" si="59"/>
        <v>3.3335644205583295E-4</v>
      </c>
      <c r="AL53" s="11">
        <f t="shared" si="60"/>
        <v>0</v>
      </c>
      <c r="AM53" s="11">
        <f t="shared" si="61"/>
        <v>3.0109316634023755</v>
      </c>
      <c r="AN53" s="11">
        <f t="shared" si="62"/>
        <v>0.90481534799103536</v>
      </c>
      <c r="AO53" s="8">
        <f t="shared" si="63"/>
        <v>0</v>
      </c>
      <c r="AQ53">
        <f t="shared" si="64"/>
        <v>40.256</v>
      </c>
      <c r="AR53">
        <f t="shared" si="65"/>
        <v>6.0000000000000001E-3</v>
      </c>
      <c r="AS53">
        <f t="shared" si="66"/>
        <v>8.9999999999999993E-3</v>
      </c>
      <c r="AT53">
        <f t="shared" si="67"/>
        <v>1.6E-2</v>
      </c>
      <c r="AU53">
        <f t="shared" si="68"/>
        <v>0</v>
      </c>
      <c r="AV53">
        <f t="shared" si="69"/>
        <v>9.3089999999999993</v>
      </c>
      <c r="AW53">
        <f t="shared" si="70"/>
        <v>49.643000000000001</v>
      </c>
      <c r="AX53">
        <f t="shared" si="71"/>
        <v>8.5999999999999993E-2</v>
      </c>
      <c r="AY53">
        <f t="shared" si="72"/>
        <v>0.13200000000000001</v>
      </c>
      <c r="AZ53">
        <f t="shared" si="73"/>
        <v>0.36</v>
      </c>
      <c r="BA53">
        <f t="shared" si="74"/>
        <v>7.0000000000000001E-3</v>
      </c>
      <c r="BB53">
        <f t="shared" si="75"/>
        <v>0</v>
      </c>
      <c r="BC53">
        <f t="shared" si="76"/>
        <v>99.824000000000012</v>
      </c>
      <c r="BE53">
        <f t="shared" si="77"/>
        <v>0.67003994673768308</v>
      </c>
      <c r="BF53">
        <f t="shared" si="78"/>
        <v>7.5125835774922993E-5</v>
      </c>
      <c r="BG53">
        <f t="shared" si="79"/>
        <v>1.7653981953707335E-4</v>
      </c>
      <c r="BH53">
        <f t="shared" si="80"/>
        <v>2.1054016711625763E-4</v>
      </c>
      <c r="BI53">
        <f t="shared" si="81"/>
        <v>0.12957240688157676</v>
      </c>
      <c r="BJ53">
        <f t="shared" si="82"/>
        <v>0</v>
      </c>
      <c r="BK53">
        <f t="shared" si="83"/>
        <v>1.2317017496848979</v>
      </c>
      <c r="BL53">
        <f t="shared" si="84"/>
        <v>1.5335946388384625E-3</v>
      </c>
      <c r="BM53">
        <f t="shared" si="85"/>
        <v>1.860795574689797E-3</v>
      </c>
      <c r="BN53">
        <f t="shared" si="86"/>
        <v>4.8197416618469243E-3</v>
      </c>
      <c r="BO53">
        <f t="shared" si="87"/>
        <v>2.258833248089269E-4</v>
      </c>
      <c r="BP53">
        <f t="shared" si="88"/>
        <v>0</v>
      </c>
      <c r="BQ53">
        <f t="shared" si="89"/>
        <v>2.0402163243267699</v>
      </c>
      <c r="BR53">
        <f t="shared" si="90"/>
        <v>1.4757903990381618</v>
      </c>
    </row>
    <row r="54" spans="1:70">
      <c r="A54" t="s">
        <v>139</v>
      </c>
      <c r="B54">
        <v>289</v>
      </c>
      <c r="C54" s="1">
        <v>40.325000000000003</v>
      </c>
      <c r="D54" s="1">
        <v>0</v>
      </c>
      <c r="E54" s="1">
        <v>8.0000000000000002E-3</v>
      </c>
      <c r="F54" s="1">
        <v>1.4999999999999999E-2</v>
      </c>
      <c r="G54" s="1">
        <v>9.327</v>
      </c>
      <c r="H54" s="1">
        <v>49.892000000000003</v>
      </c>
      <c r="I54" s="1">
        <v>8.3000000000000004E-2</v>
      </c>
      <c r="J54" s="1">
        <v>0.13100000000000001</v>
      </c>
      <c r="K54" s="1">
        <v>0.371</v>
      </c>
      <c r="L54" s="1">
        <v>3.0000000000000001E-3</v>
      </c>
      <c r="N54">
        <f t="shared" si="48"/>
        <v>100.155</v>
      </c>
      <c r="P54" s="1">
        <v>11.111000000000001</v>
      </c>
      <c r="Q54" s="1">
        <v>70.308000000000007</v>
      </c>
      <c r="R54" s="1">
        <v>11.005000000000001</v>
      </c>
      <c r="S54" s="19">
        <f t="shared" si="46"/>
        <v>2.8284271247433663</v>
      </c>
      <c r="T54" s="19">
        <f>SUM(S$4:S54)</f>
        <v>103.51939731282006</v>
      </c>
      <c r="W54" s="4">
        <v>8</v>
      </c>
      <c r="X54" s="4">
        <v>3</v>
      </c>
      <c r="Y54" s="12">
        <v>0</v>
      </c>
      <c r="AA54" s="11">
        <f t="shared" si="49"/>
        <v>0.98742180495269938</v>
      </c>
      <c r="AB54" s="11">
        <f t="shared" si="50"/>
        <v>0</v>
      </c>
      <c r="AC54" s="11">
        <f t="shared" si="51"/>
        <v>2.3085985427467409E-4</v>
      </c>
      <c r="AD54" s="11">
        <f t="shared" si="52"/>
        <v>2.9037852912007907E-4</v>
      </c>
      <c r="AE54" s="11">
        <f t="shared" si="53"/>
        <v>0</v>
      </c>
      <c r="AF54" s="11">
        <f t="shared" si="54"/>
        <v>0.19098960648174826</v>
      </c>
      <c r="AG54" s="11">
        <f t="shared" si="55"/>
        <v>1.8211122455801494</v>
      </c>
      <c r="AH54" s="11">
        <f t="shared" si="56"/>
        <v>2.1774514683869962E-3</v>
      </c>
      <c r="AI54" s="11">
        <f t="shared" si="57"/>
        <v>2.7167788669850076E-3</v>
      </c>
      <c r="AJ54" s="11">
        <f t="shared" si="58"/>
        <v>7.3072409968102511E-3</v>
      </c>
      <c r="AK54" s="11">
        <f t="shared" si="59"/>
        <v>1.4241825085944029E-4</v>
      </c>
      <c r="AL54" s="11">
        <f t="shared" si="60"/>
        <v>0</v>
      </c>
      <c r="AM54" s="11">
        <f t="shared" si="61"/>
        <v>3.012388784981034</v>
      </c>
      <c r="AN54" s="11">
        <f t="shared" si="62"/>
        <v>0.90507955336056567</v>
      </c>
      <c r="AO54" s="8">
        <f t="shared" si="63"/>
        <v>0</v>
      </c>
      <c r="AQ54">
        <f t="shared" si="64"/>
        <v>40.325000000000003</v>
      </c>
      <c r="AR54">
        <f t="shared" si="65"/>
        <v>0</v>
      </c>
      <c r="AS54">
        <f t="shared" si="66"/>
        <v>8.0000000000000002E-3</v>
      </c>
      <c r="AT54">
        <f t="shared" si="67"/>
        <v>1.4999999999999999E-2</v>
      </c>
      <c r="AU54">
        <f t="shared" si="68"/>
        <v>0</v>
      </c>
      <c r="AV54">
        <f t="shared" si="69"/>
        <v>9.327</v>
      </c>
      <c r="AW54">
        <f t="shared" si="70"/>
        <v>49.892000000000003</v>
      </c>
      <c r="AX54">
        <f t="shared" si="71"/>
        <v>8.3000000000000004E-2</v>
      </c>
      <c r="AY54">
        <f t="shared" si="72"/>
        <v>0.13100000000000001</v>
      </c>
      <c r="AZ54">
        <f t="shared" si="73"/>
        <v>0.371</v>
      </c>
      <c r="BA54">
        <f t="shared" si="74"/>
        <v>3.0000000000000001E-3</v>
      </c>
      <c r="BB54">
        <f t="shared" si="75"/>
        <v>0</v>
      </c>
      <c r="BC54">
        <f t="shared" si="76"/>
        <v>100.155</v>
      </c>
      <c r="BE54">
        <f t="shared" si="77"/>
        <v>0.671188415446072</v>
      </c>
      <c r="BF54">
        <f t="shared" si="78"/>
        <v>0</v>
      </c>
      <c r="BG54">
        <f t="shared" si="79"/>
        <v>1.569242840329541E-4</v>
      </c>
      <c r="BH54">
        <f t="shared" si="80"/>
        <v>1.9738140667149154E-4</v>
      </c>
      <c r="BI54">
        <f t="shared" si="81"/>
        <v>0.12982294972440289</v>
      </c>
      <c r="BJ54">
        <f t="shared" si="82"/>
        <v>0</v>
      </c>
      <c r="BK54">
        <f t="shared" si="83"/>
        <v>1.2378797352150137</v>
      </c>
      <c r="BL54">
        <f t="shared" si="84"/>
        <v>1.480097151437121E-3</v>
      </c>
      <c r="BM54">
        <f t="shared" si="85"/>
        <v>1.8466986385179047E-3</v>
      </c>
      <c r="BN54">
        <f t="shared" si="86"/>
        <v>4.9670115459589138E-3</v>
      </c>
      <c r="BO54">
        <f t="shared" si="87"/>
        <v>9.6807139203825818E-5</v>
      </c>
      <c r="BP54">
        <f t="shared" si="88"/>
        <v>0</v>
      </c>
      <c r="BQ54">
        <f t="shared" si="89"/>
        <v>2.0476360205513107</v>
      </c>
      <c r="BR54">
        <f t="shared" si="90"/>
        <v>1.4711544213653607</v>
      </c>
    </row>
    <row r="55" spans="1:70">
      <c r="A55" t="s">
        <v>140</v>
      </c>
      <c r="B55">
        <v>290</v>
      </c>
      <c r="C55" s="1">
        <v>40.320999999999998</v>
      </c>
      <c r="D55" s="1">
        <v>0</v>
      </c>
      <c r="E55" s="1">
        <v>0.01</v>
      </c>
      <c r="F55" s="1">
        <v>1.2E-2</v>
      </c>
      <c r="G55" s="1">
        <v>9.3490000000000002</v>
      </c>
      <c r="H55" s="1">
        <v>49.9</v>
      </c>
      <c r="I55" s="1">
        <v>8.4000000000000005E-2</v>
      </c>
      <c r="J55" s="1">
        <v>0.13</v>
      </c>
      <c r="K55" s="1">
        <v>0.376</v>
      </c>
      <c r="L55" s="1">
        <v>1E-3</v>
      </c>
      <c r="N55">
        <f t="shared" si="48"/>
        <v>100.18299999999999</v>
      </c>
      <c r="P55" s="1">
        <v>11.113</v>
      </c>
      <c r="Q55" s="1">
        <v>70.307000000000002</v>
      </c>
      <c r="R55" s="1">
        <v>11.005000000000001</v>
      </c>
      <c r="S55" s="19">
        <f t="shared" si="46"/>
        <v>2.2360679775009333</v>
      </c>
      <c r="T55" s="19">
        <f>SUM(S$4:S55)</f>
        <v>105.755465290321</v>
      </c>
      <c r="W55" s="4">
        <v>8</v>
      </c>
      <c r="X55" s="4">
        <v>3</v>
      </c>
      <c r="Y55" s="12">
        <v>0</v>
      </c>
      <c r="AA55" s="11">
        <f t="shared" si="49"/>
        <v>0.98717514718958144</v>
      </c>
      <c r="AB55" s="11">
        <f t="shared" si="50"/>
        <v>0</v>
      </c>
      <c r="AC55" s="11">
        <f t="shared" si="51"/>
        <v>2.8853135250632732E-4</v>
      </c>
      <c r="AD55" s="11">
        <f t="shared" si="52"/>
        <v>2.3226783368546713E-4</v>
      </c>
      <c r="AE55" s="11">
        <f t="shared" si="53"/>
        <v>0</v>
      </c>
      <c r="AF55" s="11">
        <f t="shared" si="54"/>
        <v>0.19141126712233827</v>
      </c>
      <c r="AG55" s="11">
        <f t="shared" si="55"/>
        <v>1.8211299131200336</v>
      </c>
      <c r="AH55" s="11">
        <f t="shared" si="56"/>
        <v>2.2033539027574308E-3</v>
      </c>
      <c r="AI55" s="11">
        <f t="shared" si="57"/>
        <v>2.695634017599226E-3</v>
      </c>
      <c r="AJ55" s="11">
        <f t="shared" si="58"/>
        <v>7.4046058788671508E-3</v>
      </c>
      <c r="AK55" s="11">
        <f t="shared" si="59"/>
        <v>4.746559990826737E-5</v>
      </c>
      <c r="AL55" s="11">
        <f t="shared" si="60"/>
        <v>0</v>
      </c>
      <c r="AM55" s="11">
        <f t="shared" si="61"/>
        <v>3.0125881860172776</v>
      </c>
      <c r="AN55" s="11">
        <f t="shared" si="62"/>
        <v>0.90489075751518966</v>
      </c>
      <c r="AO55" s="8">
        <f t="shared" si="63"/>
        <v>0</v>
      </c>
      <c r="AQ55">
        <f t="shared" si="64"/>
        <v>40.320999999999998</v>
      </c>
      <c r="AR55">
        <f t="shared" si="65"/>
        <v>0</v>
      </c>
      <c r="AS55">
        <f t="shared" si="66"/>
        <v>0.01</v>
      </c>
      <c r="AT55">
        <f t="shared" si="67"/>
        <v>1.2E-2</v>
      </c>
      <c r="AU55">
        <f t="shared" si="68"/>
        <v>0</v>
      </c>
      <c r="AV55">
        <f t="shared" si="69"/>
        <v>9.3490000000000002</v>
      </c>
      <c r="AW55">
        <f t="shared" si="70"/>
        <v>49.9</v>
      </c>
      <c r="AX55">
        <f t="shared" si="71"/>
        <v>8.4000000000000005E-2</v>
      </c>
      <c r="AY55">
        <f t="shared" si="72"/>
        <v>0.13</v>
      </c>
      <c r="AZ55">
        <f t="shared" si="73"/>
        <v>0.376</v>
      </c>
      <c r="BA55">
        <f t="shared" si="74"/>
        <v>1E-3</v>
      </c>
      <c r="BB55">
        <f t="shared" si="75"/>
        <v>0</v>
      </c>
      <c r="BC55">
        <f t="shared" si="76"/>
        <v>100.18299999999999</v>
      </c>
      <c r="BE55">
        <f t="shared" si="77"/>
        <v>0.67112183754993338</v>
      </c>
      <c r="BF55">
        <f t="shared" si="78"/>
        <v>0</v>
      </c>
      <c r="BG55">
        <f t="shared" si="79"/>
        <v>1.9615535504119265E-4</v>
      </c>
      <c r="BH55">
        <f t="shared" si="80"/>
        <v>1.5790512533719322E-4</v>
      </c>
      <c r="BI55">
        <f t="shared" si="81"/>
        <v>0.13012916875452371</v>
      </c>
      <c r="BJ55">
        <f t="shared" si="82"/>
        <v>0</v>
      </c>
      <c r="BK55">
        <f t="shared" si="83"/>
        <v>1.2380782247099571</v>
      </c>
      <c r="BL55">
        <f t="shared" si="84"/>
        <v>1.4979296472375683E-3</v>
      </c>
      <c r="BM55">
        <f t="shared" si="85"/>
        <v>1.8326017023460122E-3</v>
      </c>
      <c r="BN55">
        <f t="shared" si="86"/>
        <v>5.0339524023734544E-3</v>
      </c>
      <c r="BO55">
        <f t="shared" si="87"/>
        <v>3.226904640127527E-5</v>
      </c>
      <c r="BP55">
        <f t="shared" si="88"/>
        <v>0</v>
      </c>
      <c r="BQ55">
        <f t="shared" si="89"/>
        <v>2.0480800442931506</v>
      </c>
      <c r="BR55">
        <f t="shared" si="90"/>
        <v>1.4709328350772564</v>
      </c>
    </row>
    <row r="56" spans="1:70">
      <c r="A56" t="s">
        <v>141</v>
      </c>
      <c r="B56">
        <v>291</v>
      </c>
      <c r="C56" s="1">
        <v>40.384999999999998</v>
      </c>
      <c r="D56" s="1">
        <v>0</v>
      </c>
      <c r="E56" s="1">
        <v>1.2E-2</v>
      </c>
      <c r="F56" s="1">
        <v>1.7000000000000001E-2</v>
      </c>
      <c r="G56" s="1">
        <v>9.282</v>
      </c>
      <c r="H56" s="1">
        <v>50.017000000000003</v>
      </c>
      <c r="I56" s="1">
        <v>8.2000000000000003E-2</v>
      </c>
      <c r="J56" s="1">
        <v>0.13800000000000001</v>
      </c>
      <c r="K56" s="1">
        <v>0.374</v>
      </c>
      <c r="L56" s="1">
        <v>0</v>
      </c>
      <c r="N56">
        <f t="shared" si="48"/>
        <v>100.30699999999999</v>
      </c>
      <c r="P56" s="1">
        <v>11.114000000000001</v>
      </c>
      <c r="Q56" s="1">
        <v>70.305000000000007</v>
      </c>
      <c r="R56" s="1">
        <v>11.005000000000001</v>
      </c>
      <c r="S56" s="19">
        <f t="shared" si="46"/>
        <v>2.2360679774961674</v>
      </c>
      <c r="T56" s="19">
        <f>SUM(S$4:S56)</f>
        <v>107.99153326781716</v>
      </c>
      <c r="W56" s="4">
        <v>8</v>
      </c>
      <c r="X56" s="4">
        <v>3</v>
      </c>
      <c r="Y56" s="12">
        <v>0</v>
      </c>
      <c r="AA56" s="11">
        <f t="shared" si="49"/>
        <v>0.98718376593370771</v>
      </c>
      <c r="AB56" s="11">
        <f t="shared" si="50"/>
        <v>0</v>
      </c>
      <c r="AC56" s="11">
        <f t="shared" si="51"/>
        <v>3.4569194214957517E-4</v>
      </c>
      <c r="AD56" s="11">
        <f t="shared" si="52"/>
        <v>3.285275112215176E-4</v>
      </c>
      <c r="AE56" s="11">
        <f t="shared" si="53"/>
        <v>0</v>
      </c>
      <c r="AF56" s="11">
        <f t="shared" si="54"/>
        <v>0.18974000230419327</v>
      </c>
      <c r="AG56" s="11">
        <f t="shared" si="55"/>
        <v>1.8225230122059677</v>
      </c>
      <c r="AH56" s="11">
        <f t="shared" si="56"/>
        <v>2.1475032236462433E-3</v>
      </c>
      <c r="AI56" s="11">
        <f t="shared" si="57"/>
        <v>2.8570093480171452E-3</v>
      </c>
      <c r="AJ56" s="11">
        <f t="shared" si="58"/>
        <v>7.3536118707043128E-3</v>
      </c>
      <c r="AK56" s="11">
        <f t="shared" si="59"/>
        <v>0</v>
      </c>
      <c r="AL56" s="11">
        <f t="shared" si="60"/>
        <v>0</v>
      </c>
      <c r="AM56" s="11">
        <f t="shared" si="61"/>
        <v>3.0124791243396074</v>
      </c>
      <c r="AN56" s="11">
        <f t="shared" si="62"/>
        <v>0.90570815001021066</v>
      </c>
      <c r="AO56" s="8">
        <f t="shared" si="63"/>
        <v>0</v>
      </c>
      <c r="AQ56">
        <f t="shared" si="64"/>
        <v>40.384999999999998</v>
      </c>
      <c r="AR56">
        <f t="shared" si="65"/>
        <v>0</v>
      </c>
      <c r="AS56">
        <f t="shared" si="66"/>
        <v>1.2E-2</v>
      </c>
      <c r="AT56">
        <f t="shared" si="67"/>
        <v>1.7000000000000001E-2</v>
      </c>
      <c r="AU56">
        <f t="shared" si="68"/>
        <v>0</v>
      </c>
      <c r="AV56">
        <f t="shared" si="69"/>
        <v>9.282</v>
      </c>
      <c r="AW56">
        <f t="shared" si="70"/>
        <v>50.017000000000003</v>
      </c>
      <c r="AX56">
        <f t="shared" si="71"/>
        <v>8.2000000000000003E-2</v>
      </c>
      <c r="AY56">
        <f t="shared" si="72"/>
        <v>0.13800000000000001</v>
      </c>
      <c r="AZ56">
        <f t="shared" si="73"/>
        <v>0.374</v>
      </c>
      <c r="BA56">
        <f t="shared" si="74"/>
        <v>0</v>
      </c>
      <c r="BB56">
        <f t="shared" si="75"/>
        <v>0</v>
      </c>
      <c r="BC56">
        <f t="shared" si="76"/>
        <v>100.30699999999999</v>
      </c>
      <c r="BE56">
        <f t="shared" si="77"/>
        <v>0.67218708388814907</v>
      </c>
      <c r="BF56">
        <f t="shared" si="78"/>
        <v>0</v>
      </c>
      <c r="BG56">
        <f t="shared" si="79"/>
        <v>2.3538642604943117E-4</v>
      </c>
      <c r="BH56">
        <f t="shared" si="80"/>
        <v>2.2369892756102374E-4</v>
      </c>
      <c r="BI56">
        <f t="shared" si="81"/>
        <v>0.12919659261733757</v>
      </c>
      <c r="BJ56">
        <f t="shared" si="82"/>
        <v>0</v>
      </c>
      <c r="BK56">
        <f t="shared" si="83"/>
        <v>1.2409811335735057</v>
      </c>
      <c r="BL56">
        <f t="shared" si="84"/>
        <v>1.4622646556366737E-3</v>
      </c>
      <c r="BM56">
        <f t="shared" si="85"/>
        <v>1.9453771917211516E-3</v>
      </c>
      <c r="BN56">
        <f t="shared" si="86"/>
        <v>5.0071760598076383E-3</v>
      </c>
      <c r="BO56">
        <f t="shared" si="87"/>
        <v>0</v>
      </c>
      <c r="BP56">
        <f t="shared" si="88"/>
        <v>0</v>
      </c>
      <c r="BQ56">
        <f t="shared" si="89"/>
        <v>2.0512387133397683</v>
      </c>
      <c r="BR56">
        <f t="shared" si="90"/>
        <v>1.4686146008987784</v>
      </c>
    </row>
    <row r="57" spans="1:70">
      <c r="A57" t="s">
        <v>142</v>
      </c>
      <c r="B57">
        <v>292</v>
      </c>
      <c r="C57" s="1">
        <v>40.366</v>
      </c>
      <c r="D57" s="1">
        <v>4.0000000000000001E-3</v>
      </c>
      <c r="E57" s="1">
        <v>8.0000000000000002E-3</v>
      </c>
      <c r="F57" s="1">
        <v>1.7000000000000001E-2</v>
      </c>
      <c r="G57" s="1">
        <v>9.2910000000000004</v>
      </c>
      <c r="H57" s="1">
        <v>50.008000000000003</v>
      </c>
      <c r="I57" s="1">
        <v>8.3000000000000004E-2</v>
      </c>
      <c r="J57" s="1">
        <v>0.14000000000000001</v>
      </c>
      <c r="K57" s="1">
        <v>0.38400000000000001</v>
      </c>
      <c r="L57" s="1">
        <v>0</v>
      </c>
      <c r="N57">
        <f t="shared" si="48"/>
        <v>100.30100000000002</v>
      </c>
      <c r="P57" s="1">
        <v>11.116</v>
      </c>
      <c r="Q57" s="1">
        <v>70.304000000000002</v>
      </c>
      <c r="R57" s="1">
        <v>11.005000000000001</v>
      </c>
      <c r="S57" s="19">
        <f t="shared" si="46"/>
        <v>2.2360679775009333</v>
      </c>
      <c r="T57" s="19">
        <f>SUM(S$4:S57)</f>
        <v>110.2276012453181</v>
      </c>
      <c r="W57" s="4">
        <v>8</v>
      </c>
      <c r="X57" s="4">
        <v>3</v>
      </c>
      <c r="Y57" s="12">
        <v>0</v>
      </c>
      <c r="AA57" s="11">
        <f t="shared" si="49"/>
        <v>0.98692519001553114</v>
      </c>
      <c r="AB57" s="11">
        <f t="shared" si="50"/>
        <v>7.3569278951167937E-5</v>
      </c>
      <c r="AC57" s="11">
        <f t="shared" si="51"/>
        <v>2.3050937750937537E-4</v>
      </c>
      <c r="AD57" s="11">
        <f t="shared" si="52"/>
        <v>3.2859605420138699E-4</v>
      </c>
      <c r="AE57" s="11">
        <f t="shared" si="53"/>
        <v>0</v>
      </c>
      <c r="AF57" s="11">
        <f t="shared" si="54"/>
        <v>0.18996360290332379</v>
      </c>
      <c r="AG57" s="11">
        <f t="shared" si="55"/>
        <v>1.8225752467966314</v>
      </c>
      <c r="AH57" s="11">
        <f t="shared" si="56"/>
        <v>2.1741457998911335E-3</v>
      </c>
      <c r="AI57" s="11">
        <f t="shared" si="57"/>
        <v>2.8990199971381707E-3</v>
      </c>
      <c r="AJ57" s="11">
        <f t="shared" si="58"/>
        <v>7.5518077664854149E-3</v>
      </c>
      <c r="AK57" s="11">
        <f t="shared" si="59"/>
        <v>0</v>
      </c>
      <c r="AL57" s="11">
        <f t="shared" si="60"/>
        <v>0</v>
      </c>
      <c r="AM57" s="11">
        <f t="shared" si="61"/>
        <v>3.0127216879896634</v>
      </c>
      <c r="AN57" s="11">
        <f t="shared" si="62"/>
        <v>0.9056099697495803</v>
      </c>
      <c r="AO57" s="8">
        <f t="shared" si="63"/>
        <v>0</v>
      </c>
      <c r="AQ57">
        <f t="shared" si="64"/>
        <v>40.366</v>
      </c>
      <c r="AR57">
        <f t="shared" si="65"/>
        <v>4.0000000000000001E-3</v>
      </c>
      <c r="AS57">
        <f t="shared" si="66"/>
        <v>8.0000000000000002E-3</v>
      </c>
      <c r="AT57">
        <f t="shared" si="67"/>
        <v>1.7000000000000001E-2</v>
      </c>
      <c r="AU57">
        <f t="shared" si="68"/>
        <v>0</v>
      </c>
      <c r="AV57">
        <f t="shared" si="69"/>
        <v>9.2910000000000004</v>
      </c>
      <c r="AW57">
        <f t="shared" si="70"/>
        <v>50.008000000000003</v>
      </c>
      <c r="AX57">
        <f t="shared" si="71"/>
        <v>8.3000000000000004E-2</v>
      </c>
      <c r="AY57">
        <f t="shared" si="72"/>
        <v>0.14000000000000001</v>
      </c>
      <c r="AZ57">
        <f t="shared" si="73"/>
        <v>0.38400000000000001</v>
      </c>
      <c r="BA57">
        <f t="shared" si="74"/>
        <v>0</v>
      </c>
      <c r="BB57">
        <f t="shared" si="75"/>
        <v>0</v>
      </c>
      <c r="BC57">
        <f t="shared" si="76"/>
        <v>100.30100000000002</v>
      </c>
      <c r="BE57">
        <f t="shared" si="77"/>
        <v>0.67187083888149135</v>
      </c>
      <c r="BF57">
        <f t="shared" si="78"/>
        <v>5.0083890516615331E-5</v>
      </c>
      <c r="BG57">
        <f t="shared" si="79"/>
        <v>1.569242840329541E-4</v>
      </c>
      <c r="BH57">
        <f t="shared" si="80"/>
        <v>2.2369892756102374E-4</v>
      </c>
      <c r="BI57">
        <f t="shared" si="81"/>
        <v>0.12932186403875065</v>
      </c>
      <c r="BJ57">
        <f t="shared" si="82"/>
        <v>0</v>
      </c>
      <c r="BK57">
        <f t="shared" si="83"/>
        <v>1.2407578328916942</v>
      </c>
      <c r="BL57">
        <f t="shared" si="84"/>
        <v>1.480097151437121E-3</v>
      </c>
      <c r="BM57">
        <f t="shared" si="85"/>
        <v>1.9735710640649364E-3</v>
      </c>
      <c r="BN57">
        <f t="shared" si="86"/>
        <v>5.1410577726367195E-3</v>
      </c>
      <c r="BO57">
        <f t="shared" si="87"/>
        <v>0</v>
      </c>
      <c r="BP57">
        <f t="shared" si="88"/>
        <v>0</v>
      </c>
      <c r="BQ57">
        <f t="shared" si="89"/>
        <v>2.0509759689021854</v>
      </c>
      <c r="BR57">
        <f t="shared" si="90"/>
        <v>1.4689210081784945</v>
      </c>
    </row>
    <row r="58" spans="1:70">
      <c r="A58" t="s">
        <v>143</v>
      </c>
      <c r="B58">
        <v>293</v>
      </c>
      <c r="C58" s="1">
        <v>40.448</v>
      </c>
      <c r="D58" s="1">
        <v>0</v>
      </c>
      <c r="E58" s="1">
        <v>1.0999999999999999E-2</v>
      </c>
      <c r="F58" s="1">
        <v>1.4999999999999999E-2</v>
      </c>
      <c r="G58" s="1">
        <v>9.2870000000000008</v>
      </c>
      <c r="H58" s="1">
        <v>50.094000000000001</v>
      </c>
      <c r="I58" s="1">
        <v>8.1000000000000003E-2</v>
      </c>
      <c r="J58" s="1">
        <v>0.125</v>
      </c>
      <c r="K58" s="1">
        <v>0.375</v>
      </c>
      <c r="L58" s="1">
        <v>3.0000000000000001E-3</v>
      </c>
      <c r="N58">
        <f t="shared" si="48"/>
        <v>100.43900000000001</v>
      </c>
      <c r="P58" s="1">
        <v>11.117000000000001</v>
      </c>
      <c r="Q58" s="1">
        <v>70.302999999999997</v>
      </c>
      <c r="R58" s="1">
        <v>11.005000000000001</v>
      </c>
      <c r="S58" s="19">
        <f t="shared" si="46"/>
        <v>1.4142135623773355</v>
      </c>
      <c r="T58" s="19">
        <f>SUM(S$4:S58)</f>
        <v>111.64181480769544</v>
      </c>
      <c r="W58" s="4">
        <v>8</v>
      </c>
      <c r="X58" s="4">
        <v>3</v>
      </c>
      <c r="Y58" s="12">
        <v>0</v>
      </c>
      <c r="AA58" s="11">
        <f t="shared" si="49"/>
        <v>0.98732122919223408</v>
      </c>
      <c r="AB58" s="11">
        <f t="shared" si="50"/>
        <v>0</v>
      </c>
      <c r="AC58" s="11">
        <f t="shared" si="51"/>
        <v>3.1643477222844611E-4</v>
      </c>
      <c r="AD58" s="11">
        <f t="shared" si="52"/>
        <v>2.8946601788765137E-4</v>
      </c>
      <c r="AE58" s="11">
        <f t="shared" si="53"/>
        <v>0</v>
      </c>
      <c r="AF58" s="11">
        <f t="shared" si="54"/>
        <v>0.18957291507783386</v>
      </c>
      <c r="AG58" s="11">
        <f t="shared" si="55"/>
        <v>1.8227394703826618</v>
      </c>
      <c r="AH58" s="11">
        <f t="shared" si="56"/>
        <v>2.118305024102565E-3</v>
      </c>
      <c r="AI58" s="11">
        <f t="shared" si="57"/>
        <v>2.5841998284605004E-3</v>
      </c>
      <c r="AJ58" s="11">
        <f t="shared" si="58"/>
        <v>7.3628147657378174E-3</v>
      </c>
      <c r="AK58" s="11">
        <f t="shared" si="59"/>
        <v>1.4197070312233398E-4</v>
      </c>
      <c r="AL58" s="11">
        <f t="shared" si="60"/>
        <v>0</v>
      </c>
      <c r="AM58" s="11">
        <f t="shared" si="61"/>
        <v>3.0124468057642693</v>
      </c>
      <c r="AN58" s="11">
        <f t="shared" si="62"/>
        <v>0.90579349585703006</v>
      </c>
      <c r="AO58" s="8">
        <f t="shared" si="63"/>
        <v>0</v>
      </c>
      <c r="AQ58">
        <f t="shared" si="64"/>
        <v>40.448</v>
      </c>
      <c r="AR58">
        <f t="shared" si="65"/>
        <v>0</v>
      </c>
      <c r="AS58">
        <f t="shared" si="66"/>
        <v>1.0999999999999999E-2</v>
      </c>
      <c r="AT58">
        <f t="shared" si="67"/>
        <v>1.4999999999999999E-2</v>
      </c>
      <c r="AU58">
        <f t="shared" si="68"/>
        <v>0</v>
      </c>
      <c r="AV58">
        <f t="shared" si="69"/>
        <v>9.2870000000000008</v>
      </c>
      <c r="AW58">
        <f t="shared" si="70"/>
        <v>50.094000000000001</v>
      </c>
      <c r="AX58">
        <f t="shared" si="71"/>
        <v>8.1000000000000003E-2</v>
      </c>
      <c r="AY58">
        <f t="shared" si="72"/>
        <v>0.125</v>
      </c>
      <c r="AZ58">
        <f t="shared" si="73"/>
        <v>0.375</v>
      </c>
      <c r="BA58">
        <f t="shared" si="74"/>
        <v>3.0000000000000001E-3</v>
      </c>
      <c r="BB58">
        <f t="shared" si="75"/>
        <v>0</v>
      </c>
      <c r="BC58">
        <f t="shared" si="76"/>
        <v>100.43900000000001</v>
      </c>
      <c r="BE58">
        <f t="shared" si="77"/>
        <v>0.67323568575233028</v>
      </c>
      <c r="BF58">
        <f t="shared" si="78"/>
        <v>0</v>
      </c>
      <c r="BG58">
        <f t="shared" si="79"/>
        <v>2.1577089054531189E-4</v>
      </c>
      <c r="BH58">
        <f t="shared" si="80"/>
        <v>1.9738140667149154E-4</v>
      </c>
      <c r="BI58">
        <f t="shared" si="81"/>
        <v>0.12926618785145597</v>
      </c>
      <c r="BJ58">
        <f t="shared" si="82"/>
        <v>0</v>
      </c>
      <c r="BK58">
        <f t="shared" si="83"/>
        <v>1.2428915949623367</v>
      </c>
      <c r="BL58">
        <f t="shared" si="84"/>
        <v>1.4444321598362266E-3</v>
      </c>
      <c r="BM58">
        <f t="shared" si="85"/>
        <v>1.7621170214865503E-3</v>
      </c>
      <c r="BN58">
        <f t="shared" si="86"/>
        <v>5.0205642310905468E-3</v>
      </c>
      <c r="BO58">
        <f t="shared" si="87"/>
        <v>9.6807139203825818E-5</v>
      </c>
      <c r="BP58">
        <f t="shared" si="88"/>
        <v>0</v>
      </c>
      <c r="BQ58">
        <f t="shared" si="89"/>
        <v>2.0541305414149571</v>
      </c>
      <c r="BR58">
        <f t="shared" si="90"/>
        <v>1.4665313352914711</v>
      </c>
    </row>
    <row r="59" spans="1:70">
      <c r="A59" t="s">
        <v>144</v>
      </c>
      <c r="B59">
        <v>294</v>
      </c>
      <c r="C59" s="1">
        <v>40.356000000000002</v>
      </c>
      <c r="D59" s="1">
        <v>0</v>
      </c>
      <c r="E59" s="1">
        <v>7.0000000000000001E-3</v>
      </c>
      <c r="F59" s="1">
        <v>1.6E-2</v>
      </c>
      <c r="G59" s="1">
        <v>9.3160000000000007</v>
      </c>
      <c r="H59" s="1">
        <v>50.134</v>
      </c>
      <c r="I59" s="1">
        <v>7.9000000000000001E-2</v>
      </c>
      <c r="J59" s="1">
        <v>0.13100000000000001</v>
      </c>
      <c r="K59" s="1">
        <v>0.38</v>
      </c>
      <c r="L59" s="1">
        <v>8.9999999999999993E-3</v>
      </c>
      <c r="N59">
        <f t="shared" si="48"/>
        <v>100.428</v>
      </c>
      <c r="P59" s="1">
        <v>11.118</v>
      </c>
      <c r="Q59" s="1">
        <v>70.301000000000002</v>
      </c>
      <c r="R59" s="1">
        <v>11.005000000000001</v>
      </c>
      <c r="S59" s="19">
        <f t="shared" si="46"/>
        <v>2.2360679774953729</v>
      </c>
      <c r="T59" s="19">
        <f>SUM(S$4:S59)</f>
        <v>113.87788278519081</v>
      </c>
      <c r="W59" s="4">
        <v>8</v>
      </c>
      <c r="X59" s="4">
        <v>3</v>
      </c>
      <c r="Y59" s="12">
        <v>0</v>
      </c>
      <c r="AA59" s="11">
        <f t="shared" si="49"/>
        <v>0.98563630134486913</v>
      </c>
      <c r="AB59" s="11">
        <f t="shared" si="50"/>
        <v>0</v>
      </c>
      <c r="AC59" s="11">
        <f t="shared" si="51"/>
        <v>2.0148221185198217E-4</v>
      </c>
      <c r="AD59" s="11">
        <f t="shared" si="52"/>
        <v>3.0893951775666593E-4</v>
      </c>
      <c r="AE59" s="11">
        <f t="shared" si="53"/>
        <v>0</v>
      </c>
      <c r="AF59" s="11">
        <f t="shared" si="54"/>
        <v>0.19027313624073211</v>
      </c>
      <c r="AG59" s="11">
        <f t="shared" si="55"/>
        <v>1.8252333579820821</v>
      </c>
      <c r="AH59" s="11">
        <f t="shared" si="56"/>
        <v>2.0671772780807289E-3</v>
      </c>
      <c r="AI59" s="11">
        <f t="shared" si="57"/>
        <v>2.7097831004882791E-3</v>
      </c>
      <c r="AJ59" s="11">
        <f t="shared" si="58"/>
        <v>7.4652328334598303E-3</v>
      </c>
      <c r="AK59" s="11">
        <f t="shared" si="59"/>
        <v>4.2615456201074159E-4</v>
      </c>
      <c r="AL59" s="11">
        <f t="shared" si="60"/>
        <v>0</v>
      </c>
      <c r="AM59" s="11">
        <f t="shared" si="61"/>
        <v>3.0143215650713322</v>
      </c>
      <c r="AN59" s="11">
        <f t="shared" si="62"/>
        <v>0.90559537427136805</v>
      </c>
      <c r="AO59" s="8">
        <f t="shared" si="63"/>
        <v>0</v>
      </c>
      <c r="AQ59">
        <f t="shared" si="64"/>
        <v>40.356000000000002</v>
      </c>
      <c r="AR59">
        <f t="shared" si="65"/>
        <v>0</v>
      </c>
      <c r="AS59">
        <f t="shared" si="66"/>
        <v>7.0000000000000001E-3</v>
      </c>
      <c r="AT59">
        <f t="shared" si="67"/>
        <v>1.6E-2</v>
      </c>
      <c r="AU59">
        <f t="shared" si="68"/>
        <v>0</v>
      </c>
      <c r="AV59">
        <f t="shared" si="69"/>
        <v>9.3160000000000007</v>
      </c>
      <c r="AW59">
        <f t="shared" si="70"/>
        <v>50.134</v>
      </c>
      <c r="AX59">
        <f t="shared" si="71"/>
        <v>7.9000000000000001E-2</v>
      </c>
      <c r="AY59">
        <f t="shared" si="72"/>
        <v>0.13100000000000001</v>
      </c>
      <c r="AZ59">
        <f t="shared" si="73"/>
        <v>0.38</v>
      </c>
      <c r="BA59">
        <f t="shared" si="74"/>
        <v>8.9999999999999993E-3</v>
      </c>
      <c r="BB59">
        <f t="shared" si="75"/>
        <v>0</v>
      </c>
      <c r="BC59">
        <f t="shared" si="76"/>
        <v>100.428</v>
      </c>
      <c r="BE59">
        <f t="shared" si="77"/>
        <v>0.67170439414114513</v>
      </c>
      <c r="BF59">
        <f t="shared" si="78"/>
        <v>0</v>
      </c>
      <c r="BG59">
        <f t="shared" si="79"/>
        <v>1.3730874852883486E-4</v>
      </c>
      <c r="BH59">
        <f t="shared" si="80"/>
        <v>2.1054016711625763E-4</v>
      </c>
      <c r="BI59">
        <f t="shared" si="81"/>
        <v>0.1296698402093425</v>
      </c>
      <c r="BJ59">
        <f t="shared" si="82"/>
        <v>0</v>
      </c>
      <c r="BK59">
        <f t="shared" si="83"/>
        <v>1.2438840424370541</v>
      </c>
      <c r="BL59">
        <f t="shared" si="84"/>
        <v>1.4087671682353319E-3</v>
      </c>
      <c r="BM59">
        <f t="shared" si="85"/>
        <v>1.8466986385179047E-3</v>
      </c>
      <c r="BN59">
        <f t="shared" si="86"/>
        <v>5.0875050875050874E-3</v>
      </c>
      <c r="BO59">
        <f t="shared" si="87"/>
        <v>2.9042141761147743E-4</v>
      </c>
      <c r="BP59">
        <f t="shared" si="88"/>
        <v>0</v>
      </c>
      <c r="BQ59">
        <f t="shared" si="89"/>
        <v>2.0542395180150566</v>
      </c>
      <c r="BR59">
        <f t="shared" si="90"/>
        <v>1.4673661657448642</v>
      </c>
    </row>
    <row r="60" spans="1:70">
      <c r="A60" t="s">
        <v>145</v>
      </c>
      <c r="B60">
        <v>295</v>
      </c>
      <c r="C60" s="1">
        <v>40.454000000000001</v>
      </c>
      <c r="D60" s="1">
        <v>1E-3</v>
      </c>
      <c r="E60" s="1">
        <v>0.01</v>
      </c>
      <c r="F60" s="1">
        <v>1.2E-2</v>
      </c>
      <c r="G60" s="1">
        <v>9.3030000000000008</v>
      </c>
      <c r="H60" s="1">
        <v>50.122</v>
      </c>
      <c r="I60" s="1">
        <v>7.9000000000000001E-2</v>
      </c>
      <c r="J60" s="1">
        <v>0.126</v>
      </c>
      <c r="K60" s="1">
        <v>0.376</v>
      </c>
      <c r="L60" s="1">
        <v>6.0000000000000001E-3</v>
      </c>
      <c r="N60">
        <f t="shared" si="48"/>
        <v>100.489</v>
      </c>
      <c r="P60" s="1">
        <v>11.12</v>
      </c>
      <c r="Q60" s="1">
        <v>70.3</v>
      </c>
      <c r="R60" s="1">
        <v>11.005000000000001</v>
      </c>
      <c r="S60" s="19">
        <f t="shared" si="46"/>
        <v>2.2360679775009333</v>
      </c>
      <c r="T60" s="19">
        <f>SUM(S$4:S60)</f>
        <v>116.11395076269174</v>
      </c>
      <c r="W60" s="4">
        <v>8</v>
      </c>
      <c r="X60" s="4">
        <v>3</v>
      </c>
      <c r="Y60" s="12">
        <v>0</v>
      </c>
      <c r="AA60" s="11">
        <f t="shared" si="49"/>
        <v>0.98707185592955915</v>
      </c>
      <c r="AB60" s="11">
        <f t="shared" si="50"/>
        <v>1.8355038054121055E-5</v>
      </c>
      <c r="AC60" s="11">
        <f t="shared" si="51"/>
        <v>2.8755266167721313E-4</v>
      </c>
      <c r="AD60" s="11">
        <f t="shared" si="52"/>
        <v>2.3147998724607125E-4</v>
      </c>
      <c r="AE60" s="11">
        <f t="shared" si="53"/>
        <v>0</v>
      </c>
      <c r="AF60" s="11">
        <f t="shared" si="54"/>
        <v>0.18982339644578133</v>
      </c>
      <c r="AG60" s="11">
        <f t="shared" si="55"/>
        <v>1.8230272269223142</v>
      </c>
      <c r="AH60" s="11">
        <f t="shared" si="56"/>
        <v>2.0651730299408345E-3</v>
      </c>
      <c r="AI60" s="11">
        <f t="shared" si="57"/>
        <v>2.6038292511853336E-3</v>
      </c>
      <c r="AJ60" s="11">
        <f t="shared" si="58"/>
        <v>7.3794896486762103E-3</v>
      </c>
      <c r="AK60" s="11">
        <f t="shared" si="59"/>
        <v>2.8382758698145959E-4</v>
      </c>
      <c r="AL60" s="11">
        <f t="shared" si="60"/>
        <v>0</v>
      </c>
      <c r="AM60" s="11">
        <f t="shared" si="61"/>
        <v>3.0127921865014158</v>
      </c>
      <c r="AN60" s="11">
        <f t="shared" si="62"/>
        <v>0.90569424564245582</v>
      </c>
      <c r="AO60" s="8">
        <f t="shared" si="63"/>
        <v>0</v>
      </c>
      <c r="AQ60">
        <f t="shared" si="64"/>
        <v>40.454000000000001</v>
      </c>
      <c r="AR60">
        <f t="shared" si="65"/>
        <v>1E-3</v>
      </c>
      <c r="AS60">
        <f t="shared" si="66"/>
        <v>0.01</v>
      </c>
      <c r="AT60">
        <f t="shared" si="67"/>
        <v>1.2E-2</v>
      </c>
      <c r="AU60">
        <f t="shared" si="68"/>
        <v>0</v>
      </c>
      <c r="AV60">
        <f t="shared" si="69"/>
        <v>9.3030000000000008</v>
      </c>
      <c r="AW60">
        <f t="shared" si="70"/>
        <v>50.122</v>
      </c>
      <c r="AX60">
        <f t="shared" si="71"/>
        <v>7.9000000000000001E-2</v>
      </c>
      <c r="AY60">
        <f t="shared" si="72"/>
        <v>0.126</v>
      </c>
      <c r="AZ60">
        <f t="shared" si="73"/>
        <v>0.376</v>
      </c>
      <c r="BA60">
        <f t="shared" si="74"/>
        <v>6.0000000000000001E-3</v>
      </c>
      <c r="BB60">
        <f t="shared" si="75"/>
        <v>0</v>
      </c>
      <c r="BC60">
        <f t="shared" si="76"/>
        <v>100.489</v>
      </c>
      <c r="BE60">
        <f t="shared" si="77"/>
        <v>0.67333555259653799</v>
      </c>
      <c r="BF60">
        <f t="shared" si="78"/>
        <v>1.2520972629153833E-5</v>
      </c>
      <c r="BG60">
        <f t="shared" si="79"/>
        <v>1.9615535504119265E-4</v>
      </c>
      <c r="BH60">
        <f t="shared" si="80"/>
        <v>1.5790512533719322E-4</v>
      </c>
      <c r="BI60">
        <f t="shared" si="81"/>
        <v>0.12948889260063473</v>
      </c>
      <c r="BJ60">
        <f t="shared" si="82"/>
        <v>0</v>
      </c>
      <c r="BK60">
        <f t="shared" si="83"/>
        <v>1.2435863081946388</v>
      </c>
      <c r="BL60">
        <f t="shared" si="84"/>
        <v>1.4087671682353319E-3</v>
      </c>
      <c r="BM60">
        <f t="shared" si="85"/>
        <v>1.7762139576584426E-3</v>
      </c>
      <c r="BN60">
        <f t="shared" si="86"/>
        <v>5.0339524023734544E-3</v>
      </c>
      <c r="BO60">
        <f t="shared" si="87"/>
        <v>1.9361427840765164E-4</v>
      </c>
      <c r="BP60">
        <f t="shared" si="88"/>
        <v>0</v>
      </c>
      <c r="BQ60">
        <f t="shared" si="89"/>
        <v>2.0551898826514936</v>
      </c>
      <c r="BR60">
        <f t="shared" si="90"/>
        <v>1.4659434692304323</v>
      </c>
    </row>
    <row r="61" spans="1:70">
      <c r="A61" t="s">
        <v>146</v>
      </c>
      <c r="B61">
        <v>296</v>
      </c>
      <c r="C61" s="1">
        <v>40.433</v>
      </c>
      <c r="D61" s="1">
        <v>3.0000000000000001E-3</v>
      </c>
      <c r="E61" s="1">
        <v>6.0000000000000001E-3</v>
      </c>
      <c r="F61" s="1">
        <v>1.2999999999999999E-2</v>
      </c>
      <c r="G61" s="1">
        <v>9.3420000000000005</v>
      </c>
      <c r="H61" s="1">
        <v>50.124000000000002</v>
      </c>
      <c r="I61" s="1">
        <v>8.1000000000000003E-2</v>
      </c>
      <c r="J61" s="1">
        <v>0.13700000000000001</v>
      </c>
      <c r="K61" s="1">
        <v>0.378</v>
      </c>
      <c r="L61" s="1">
        <v>2E-3</v>
      </c>
      <c r="N61">
        <f t="shared" si="48"/>
        <v>100.51899999999999</v>
      </c>
      <c r="P61" s="1">
        <v>11.122</v>
      </c>
      <c r="Q61" s="1">
        <v>70.299000000000007</v>
      </c>
      <c r="R61" s="1">
        <v>11.005000000000001</v>
      </c>
      <c r="S61" s="19">
        <f t="shared" si="46"/>
        <v>2.2360679774961669</v>
      </c>
      <c r="T61" s="19">
        <f>SUM(S$4:S61)</f>
        <v>118.35001874018791</v>
      </c>
      <c r="W61" s="4">
        <v>8</v>
      </c>
      <c r="X61" s="4">
        <v>3</v>
      </c>
      <c r="Y61" s="12">
        <v>0</v>
      </c>
      <c r="AA61" s="11">
        <f t="shared" si="49"/>
        <v>0.98656000282537604</v>
      </c>
      <c r="AB61" s="11">
        <f t="shared" si="50"/>
        <v>5.5065144521088648E-5</v>
      </c>
      <c r="AC61" s="11">
        <f t="shared" si="51"/>
        <v>1.7253169212715837E-4</v>
      </c>
      <c r="AD61" s="11">
        <f t="shared" si="52"/>
        <v>2.5077012443878522E-4</v>
      </c>
      <c r="AE61" s="11">
        <f t="shared" si="53"/>
        <v>0</v>
      </c>
      <c r="AF61" s="11">
        <f t="shared" si="54"/>
        <v>0.19061927843450288</v>
      </c>
      <c r="AG61" s="11">
        <f t="shared" si="55"/>
        <v>1.8231009756360028</v>
      </c>
      <c r="AH61" s="11">
        <f t="shared" si="56"/>
        <v>2.1174570588628253E-3</v>
      </c>
      <c r="AI61" s="11">
        <f t="shared" si="57"/>
        <v>2.8311492387561124E-3</v>
      </c>
      <c r="AJ61" s="11">
        <f t="shared" si="58"/>
        <v>7.4187463433219745E-3</v>
      </c>
      <c r="AK61" s="11">
        <f t="shared" si="59"/>
        <v>9.4609247820817864E-5</v>
      </c>
      <c r="AL61" s="11">
        <f t="shared" si="60"/>
        <v>0</v>
      </c>
      <c r="AM61" s="11">
        <f t="shared" si="61"/>
        <v>3.013220585745731</v>
      </c>
      <c r="AN61" s="11">
        <f t="shared" si="62"/>
        <v>0.90533974217660684</v>
      </c>
      <c r="AO61" s="8">
        <f t="shared" si="63"/>
        <v>0</v>
      </c>
      <c r="AQ61">
        <f t="shared" si="64"/>
        <v>40.433</v>
      </c>
      <c r="AR61">
        <f t="shared" si="65"/>
        <v>3.0000000000000001E-3</v>
      </c>
      <c r="AS61">
        <f t="shared" si="66"/>
        <v>6.0000000000000001E-3</v>
      </c>
      <c r="AT61">
        <f t="shared" si="67"/>
        <v>1.2999999999999999E-2</v>
      </c>
      <c r="AU61">
        <f t="shared" si="68"/>
        <v>0</v>
      </c>
      <c r="AV61">
        <f t="shared" si="69"/>
        <v>9.3420000000000005</v>
      </c>
      <c r="AW61">
        <f t="shared" si="70"/>
        <v>50.124000000000002</v>
      </c>
      <c r="AX61">
        <f t="shared" si="71"/>
        <v>8.1000000000000003E-2</v>
      </c>
      <c r="AY61">
        <f t="shared" si="72"/>
        <v>0.13700000000000001</v>
      </c>
      <c r="AZ61">
        <f t="shared" si="73"/>
        <v>0.378</v>
      </c>
      <c r="BA61">
        <f t="shared" si="74"/>
        <v>2E-3</v>
      </c>
      <c r="BB61">
        <f t="shared" si="75"/>
        <v>0</v>
      </c>
      <c r="BC61">
        <f t="shared" si="76"/>
        <v>100.51899999999999</v>
      </c>
      <c r="BE61">
        <f t="shared" si="77"/>
        <v>0.67298601864181096</v>
      </c>
      <c r="BF61">
        <f t="shared" si="78"/>
        <v>3.7562917887461497E-5</v>
      </c>
      <c r="BG61">
        <f t="shared" si="79"/>
        <v>1.1769321302471558E-4</v>
      </c>
      <c r="BH61">
        <f t="shared" si="80"/>
        <v>1.7106388578195931E-4</v>
      </c>
      <c r="BI61">
        <f t="shared" si="81"/>
        <v>0.130031735426758</v>
      </c>
      <c r="BJ61">
        <f t="shared" si="82"/>
        <v>0</v>
      </c>
      <c r="BK61">
        <f t="shared" si="83"/>
        <v>1.2436359305683746</v>
      </c>
      <c r="BL61">
        <f t="shared" si="84"/>
        <v>1.4444321598362266E-3</v>
      </c>
      <c r="BM61">
        <f t="shared" si="85"/>
        <v>1.9312802555492591E-3</v>
      </c>
      <c r="BN61">
        <f t="shared" si="86"/>
        <v>5.0607287449392713E-3</v>
      </c>
      <c r="BO61">
        <f t="shared" si="87"/>
        <v>6.453809280255054E-5</v>
      </c>
      <c r="BP61">
        <f t="shared" si="88"/>
        <v>0</v>
      </c>
      <c r="BQ61">
        <f t="shared" si="89"/>
        <v>2.0554809839067651</v>
      </c>
      <c r="BR61">
        <f t="shared" si="90"/>
        <v>1.4659442774404221</v>
      </c>
    </row>
    <row r="62" spans="1:70">
      <c r="A62" t="s">
        <v>147</v>
      </c>
      <c r="B62">
        <v>297</v>
      </c>
      <c r="C62" s="1">
        <v>40.453000000000003</v>
      </c>
      <c r="D62" s="1">
        <v>0</v>
      </c>
      <c r="E62" s="1">
        <v>4.0000000000000001E-3</v>
      </c>
      <c r="F62" s="1">
        <v>1.0999999999999999E-2</v>
      </c>
      <c r="G62" s="1">
        <v>9.298</v>
      </c>
      <c r="H62" s="1">
        <v>50.158999999999999</v>
      </c>
      <c r="I62" s="1">
        <v>8.1000000000000003E-2</v>
      </c>
      <c r="J62" s="1">
        <v>0.13400000000000001</v>
      </c>
      <c r="K62" s="1">
        <v>0.378</v>
      </c>
      <c r="L62" s="1">
        <v>0</v>
      </c>
      <c r="N62">
        <f t="shared" si="48"/>
        <v>100.51800000000001</v>
      </c>
      <c r="P62" s="1">
        <v>11.122999999999999</v>
      </c>
      <c r="Q62" s="1">
        <v>70.298000000000002</v>
      </c>
      <c r="R62" s="1">
        <v>11.005000000000001</v>
      </c>
      <c r="S62" s="19">
        <f t="shared" si="46"/>
        <v>1.4142135623760794</v>
      </c>
      <c r="T62" s="19">
        <f>SUM(S$4:S62)</f>
        <v>119.76423230256398</v>
      </c>
      <c r="W62" s="4">
        <v>8</v>
      </c>
      <c r="X62" s="4">
        <v>3</v>
      </c>
      <c r="Y62" s="12">
        <v>0</v>
      </c>
      <c r="AA62" s="11">
        <f t="shared" si="49"/>
        <v>0.98680434798809213</v>
      </c>
      <c r="AB62" s="11">
        <f t="shared" si="50"/>
        <v>0</v>
      </c>
      <c r="AC62" s="11">
        <f t="shared" si="51"/>
        <v>1.1499273518133806E-4</v>
      </c>
      <c r="AD62" s="11">
        <f t="shared" si="52"/>
        <v>2.1213772628130386E-4</v>
      </c>
      <c r="AE62" s="11">
        <f t="shared" si="53"/>
        <v>0</v>
      </c>
      <c r="AF62" s="11">
        <f t="shared" si="54"/>
        <v>0.1896746457201918</v>
      </c>
      <c r="AG62" s="11">
        <f t="shared" si="55"/>
        <v>1.8239236435098793</v>
      </c>
      <c r="AH62" s="11">
        <f t="shared" si="56"/>
        <v>2.1169343657298388E-3</v>
      </c>
      <c r="AI62" s="11">
        <f t="shared" si="57"/>
        <v>2.7684697060329898E-3</v>
      </c>
      <c r="AJ62" s="11">
        <f t="shared" si="58"/>
        <v>7.4169150297882271E-3</v>
      </c>
      <c r="AK62" s="11">
        <f t="shared" si="59"/>
        <v>0</v>
      </c>
      <c r="AL62" s="11">
        <f t="shared" si="60"/>
        <v>0</v>
      </c>
      <c r="AM62" s="11">
        <f t="shared" si="61"/>
        <v>3.0130320867811764</v>
      </c>
      <c r="AN62" s="11">
        <f t="shared" si="62"/>
        <v>0.90580313524565192</v>
      </c>
      <c r="AO62" s="8">
        <f t="shared" si="63"/>
        <v>0</v>
      </c>
      <c r="AQ62">
        <f t="shared" si="64"/>
        <v>40.453000000000003</v>
      </c>
      <c r="AR62">
        <f t="shared" si="65"/>
        <v>0</v>
      </c>
      <c r="AS62">
        <f t="shared" si="66"/>
        <v>4.0000000000000001E-3</v>
      </c>
      <c r="AT62">
        <f t="shared" si="67"/>
        <v>1.0999999999999999E-2</v>
      </c>
      <c r="AU62">
        <f t="shared" si="68"/>
        <v>0</v>
      </c>
      <c r="AV62">
        <f t="shared" si="69"/>
        <v>9.298</v>
      </c>
      <c r="AW62">
        <f t="shared" si="70"/>
        <v>50.158999999999999</v>
      </c>
      <c r="AX62">
        <f t="shared" si="71"/>
        <v>8.1000000000000003E-2</v>
      </c>
      <c r="AY62">
        <f t="shared" si="72"/>
        <v>0.13400000000000001</v>
      </c>
      <c r="AZ62">
        <f t="shared" si="73"/>
        <v>0.378</v>
      </c>
      <c r="BA62">
        <f t="shared" si="74"/>
        <v>0</v>
      </c>
      <c r="BB62">
        <f t="shared" si="75"/>
        <v>0</v>
      </c>
      <c r="BC62">
        <f t="shared" si="76"/>
        <v>100.51800000000001</v>
      </c>
      <c r="BE62">
        <f t="shared" si="77"/>
        <v>0.67331890812250339</v>
      </c>
      <c r="BF62">
        <f t="shared" si="78"/>
        <v>0</v>
      </c>
      <c r="BG62">
        <f t="shared" si="79"/>
        <v>7.8462142016477051E-5</v>
      </c>
      <c r="BH62">
        <f t="shared" si="80"/>
        <v>1.4474636489242711E-4</v>
      </c>
      <c r="BI62">
        <f t="shared" si="81"/>
        <v>0.12941929736651636</v>
      </c>
      <c r="BJ62">
        <f t="shared" si="82"/>
        <v>0</v>
      </c>
      <c r="BK62">
        <f t="shared" si="83"/>
        <v>1.2445043221087524</v>
      </c>
      <c r="BL62">
        <f t="shared" si="84"/>
        <v>1.4444321598362266E-3</v>
      </c>
      <c r="BM62">
        <f t="shared" si="85"/>
        <v>1.888989447033582E-3</v>
      </c>
      <c r="BN62">
        <f t="shared" si="86"/>
        <v>5.0607287449392713E-3</v>
      </c>
      <c r="BO62">
        <f t="shared" si="87"/>
        <v>0</v>
      </c>
      <c r="BP62">
        <f t="shared" si="88"/>
        <v>0</v>
      </c>
      <c r="BQ62">
        <f t="shared" si="89"/>
        <v>2.0558598864564903</v>
      </c>
      <c r="BR62">
        <f t="shared" si="90"/>
        <v>1.4655824098861536</v>
      </c>
    </row>
    <row r="63" spans="1:70">
      <c r="A63" t="s">
        <v>148</v>
      </c>
      <c r="B63">
        <v>298</v>
      </c>
      <c r="C63" s="1">
        <v>40.462000000000003</v>
      </c>
      <c r="D63" s="1">
        <v>1E-3</v>
      </c>
      <c r="E63" s="1">
        <v>8.0000000000000002E-3</v>
      </c>
      <c r="F63" s="1">
        <v>1.0999999999999999E-2</v>
      </c>
      <c r="G63" s="1">
        <v>9.3290000000000006</v>
      </c>
      <c r="H63" s="1">
        <v>50.323999999999998</v>
      </c>
      <c r="I63" s="1">
        <v>8.2000000000000003E-2</v>
      </c>
      <c r="J63" s="1">
        <v>0.127</v>
      </c>
      <c r="K63" s="1">
        <v>0.373</v>
      </c>
      <c r="L63" s="1">
        <v>0</v>
      </c>
      <c r="N63">
        <f t="shared" si="48"/>
        <v>100.717</v>
      </c>
      <c r="P63" s="1">
        <v>11.125</v>
      </c>
      <c r="Q63" s="1">
        <v>70.296000000000006</v>
      </c>
      <c r="R63" s="1">
        <v>11.005000000000001</v>
      </c>
      <c r="S63" s="19">
        <f t="shared" si="46"/>
        <v>2.8284271247433663</v>
      </c>
      <c r="T63" s="19">
        <f>SUM(S$4:S63)</f>
        <v>122.59265942730735</v>
      </c>
      <c r="W63" s="4">
        <v>8</v>
      </c>
      <c r="X63" s="4">
        <v>3</v>
      </c>
      <c r="Y63" s="12">
        <v>0</v>
      </c>
      <c r="AA63" s="11">
        <f t="shared" si="49"/>
        <v>0.98528389634608626</v>
      </c>
      <c r="AB63" s="11">
        <f t="shared" si="50"/>
        <v>1.8318167636339549E-5</v>
      </c>
      <c r="AC63" s="11">
        <f t="shared" si="51"/>
        <v>2.2958003553454599E-4</v>
      </c>
      <c r="AD63" s="11">
        <f t="shared" si="52"/>
        <v>2.1176375473232231E-4</v>
      </c>
      <c r="AE63" s="11">
        <f t="shared" si="53"/>
        <v>0</v>
      </c>
      <c r="AF63" s="11">
        <f t="shared" si="54"/>
        <v>0.18997154369808322</v>
      </c>
      <c r="AG63" s="11">
        <f t="shared" si="55"/>
        <v>1.8266975919691779</v>
      </c>
      <c r="AH63" s="11">
        <f t="shared" si="56"/>
        <v>2.1392914020336058E-3</v>
      </c>
      <c r="AI63" s="11">
        <f t="shared" si="57"/>
        <v>2.619222647127955E-3</v>
      </c>
      <c r="AJ63" s="11">
        <f t="shared" si="58"/>
        <v>7.3059055707320186E-3</v>
      </c>
      <c r="AK63" s="11">
        <f t="shared" si="59"/>
        <v>0</v>
      </c>
      <c r="AL63" s="11">
        <f t="shared" si="60"/>
        <v>0</v>
      </c>
      <c r="AM63" s="11">
        <f t="shared" si="61"/>
        <v>3.0144771135911443</v>
      </c>
      <c r="AN63" s="11">
        <f t="shared" si="62"/>
        <v>0.90579934985952626</v>
      </c>
      <c r="AO63" s="8">
        <f t="shared" si="63"/>
        <v>0</v>
      </c>
      <c r="AQ63">
        <f t="shared" si="64"/>
        <v>40.462000000000003</v>
      </c>
      <c r="AR63">
        <f t="shared" si="65"/>
        <v>1E-3</v>
      </c>
      <c r="AS63">
        <f t="shared" si="66"/>
        <v>8.0000000000000002E-3</v>
      </c>
      <c r="AT63">
        <f t="shared" si="67"/>
        <v>1.0999999999999999E-2</v>
      </c>
      <c r="AU63">
        <f t="shared" si="68"/>
        <v>0</v>
      </c>
      <c r="AV63">
        <f t="shared" si="69"/>
        <v>9.3290000000000006</v>
      </c>
      <c r="AW63">
        <f t="shared" si="70"/>
        <v>50.323999999999998</v>
      </c>
      <c r="AX63">
        <f t="shared" si="71"/>
        <v>8.2000000000000003E-2</v>
      </c>
      <c r="AY63">
        <f t="shared" si="72"/>
        <v>0.127</v>
      </c>
      <c r="AZ63">
        <f t="shared" si="73"/>
        <v>0.373</v>
      </c>
      <c r="BA63">
        <f t="shared" si="74"/>
        <v>0</v>
      </c>
      <c r="BB63">
        <f t="shared" si="75"/>
        <v>0</v>
      </c>
      <c r="BC63">
        <f t="shared" si="76"/>
        <v>100.717</v>
      </c>
      <c r="BE63">
        <f t="shared" si="77"/>
        <v>0.67346870838881501</v>
      </c>
      <c r="BF63">
        <f t="shared" si="78"/>
        <v>1.2520972629153833E-5</v>
      </c>
      <c r="BG63">
        <f t="shared" si="79"/>
        <v>1.569242840329541E-4</v>
      </c>
      <c r="BH63">
        <f t="shared" si="80"/>
        <v>1.4474636489242711E-4</v>
      </c>
      <c r="BI63">
        <f t="shared" si="81"/>
        <v>0.12985078781805023</v>
      </c>
      <c r="BJ63">
        <f t="shared" si="82"/>
        <v>0</v>
      </c>
      <c r="BK63">
        <f t="shared" si="83"/>
        <v>1.2485981679419615</v>
      </c>
      <c r="BL63">
        <f t="shared" si="84"/>
        <v>1.4622646556366737E-3</v>
      </c>
      <c r="BM63">
        <f t="shared" si="85"/>
        <v>1.7903108938303351E-3</v>
      </c>
      <c r="BN63">
        <f t="shared" si="86"/>
        <v>4.9937878885247299E-3</v>
      </c>
      <c r="BO63">
        <f t="shared" si="87"/>
        <v>0</v>
      </c>
      <c r="BP63">
        <f t="shared" si="88"/>
        <v>0</v>
      </c>
      <c r="BQ63">
        <f t="shared" si="89"/>
        <v>2.0604782192083735</v>
      </c>
      <c r="BR63">
        <f t="shared" si="90"/>
        <v>1.4629987764438943</v>
      </c>
    </row>
    <row r="64" spans="1:70">
      <c r="A64" t="s">
        <v>149</v>
      </c>
      <c r="B64">
        <v>299</v>
      </c>
      <c r="C64" s="1">
        <v>40.543999999999997</v>
      </c>
      <c r="D64" s="1">
        <v>0</v>
      </c>
      <c r="E64" s="1">
        <v>1.2E-2</v>
      </c>
      <c r="F64" s="1">
        <v>1.4E-2</v>
      </c>
      <c r="G64" s="1">
        <v>9.3190000000000008</v>
      </c>
      <c r="H64" s="1">
        <v>50.454999999999998</v>
      </c>
      <c r="I64" s="1">
        <v>7.8E-2</v>
      </c>
      <c r="J64" s="1">
        <v>0.13600000000000001</v>
      </c>
      <c r="K64" s="1">
        <v>0.376</v>
      </c>
      <c r="L64" s="1">
        <v>3.0000000000000001E-3</v>
      </c>
      <c r="N64">
        <f t="shared" si="48"/>
        <v>100.937</v>
      </c>
      <c r="P64" s="1">
        <v>11.125999999999999</v>
      </c>
      <c r="Q64" s="1">
        <v>70.295000000000002</v>
      </c>
      <c r="R64" s="1">
        <v>11.005000000000001</v>
      </c>
      <c r="S64" s="19">
        <f t="shared" si="46"/>
        <v>1.4142135623760794</v>
      </c>
      <c r="T64" s="19">
        <f>SUM(S$4:S64)</f>
        <v>124.00687298968343</v>
      </c>
      <c r="W64" s="4">
        <v>8</v>
      </c>
      <c r="X64" s="4">
        <v>3</v>
      </c>
      <c r="Y64" s="12">
        <v>0</v>
      </c>
      <c r="AA64" s="11">
        <f t="shared" si="49"/>
        <v>0.98506966437936627</v>
      </c>
      <c r="AB64" s="11">
        <f t="shared" si="50"/>
        <v>0</v>
      </c>
      <c r="AC64" s="11">
        <f t="shared" si="51"/>
        <v>3.4359884137467785E-4</v>
      </c>
      <c r="AD64" s="11">
        <f t="shared" si="52"/>
        <v>2.6891392533054262E-4</v>
      </c>
      <c r="AE64" s="11">
        <f t="shared" si="53"/>
        <v>0</v>
      </c>
      <c r="AF64" s="11">
        <f t="shared" si="54"/>
        <v>0.18934292563197852</v>
      </c>
      <c r="AG64" s="11">
        <f t="shared" si="55"/>
        <v>1.8273512135744829</v>
      </c>
      <c r="AH64" s="11">
        <f t="shared" si="56"/>
        <v>2.0303785137386361E-3</v>
      </c>
      <c r="AI64" s="11">
        <f t="shared" si="57"/>
        <v>2.7985554574951844E-3</v>
      </c>
      <c r="AJ64" s="11">
        <f t="shared" si="58"/>
        <v>7.3481731381892278E-3</v>
      </c>
      <c r="AK64" s="11">
        <f t="shared" si="59"/>
        <v>1.4131155065095601E-4</v>
      </c>
      <c r="AL64" s="11">
        <f t="shared" si="60"/>
        <v>0</v>
      </c>
      <c r="AM64" s="11">
        <f t="shared" si="61"/>
        <v>3.0146947350126063</v>
      </c>
      <c r="AN64" s="11">
        <f t="shared" si="62"/>
        <v>0.90611222497701993</v>
      </c>
      <c r="AO64" s="8">
        <f t="shared" si="63"/>
        <v>0</v>
      </c>
      <c r="AQ64">
        <f t="shared" si="64"/>
        <v>40.543999999999997</v>
      </c>
      <c r="AR64">
        <f t="shared" si="65"/>
        <v>0</v>
      </c>
      <c r="AS64">
        <f t="shared" si="66"/>
        <v>1.2E-2</v>
      </c>
      <c r="AT64">
        <f t="shared" si="67"/>
        <v>1.4E-2</v>
      </c>
      <c r="AU64">
        <f t="shared" si="68"/>
        <v>0</v>
      </c>
      <c r="AV64">
        <f t="shared" si="69"/>
        <v>9.3190000000000008</v>
      </c>
      <c r="AW64">
        <f t="shared" si="70"/>
        <v>50.454999999999998</v>
      </c>
      <c r="AX64">
        <f t="shared" si="71"/>
        <v>7.8E-2</v>
      </c>
      <c r="AY64">
        <f t="shared" si="72"/>
        <v>0.13600000000000001</v>
      </c>
      <c r="AZ64">
        <f t="shared" si="73"/>
        <v>0.376</v>
      </c>
      <c r="BA64">
        <f t="shared" si="74"/>
        <v>3.0000000000000001E-3</v>
      </c>
      <c r="BB64">
        <f t="shared" si="75"/>
        <v>0</v>
      </c>
      <c r="BC64">
        <f t="shared" si="76"/>
        <v>100.937</v>
      </c>
      <c r="BE64">
        <f t="shared" si="77"/>
        <v>0.67483355525965372</v>
      </c>
      <c r="BF64">
        <f t="shared" si="78"/>
        <v>0</v>
      </c>
      <c r="BG64">
        <f t="shared" si="79"/>
        <v>2.3538642604943117E-4</v>
      </c>
      <c r="BH64">
        <f t="shared" si="80"/>
        <v>1.8422264622672542E-4</v>
      </c>
      <c r="BI64">
        <f t="shared" si="81"/>
        <v>0.1297115973498135</v>
      </c>
      <c r="BJ64">
        <f t="shared" si="82"/>
        <v>0</v>
      </c>
      <c r="BK64">
        <f t="shared" si="83"/>
        <v>1.2518484334216611</v>
      </c>
      <c r="BL64">
        <f t="shared" si="84"/>
        <v>1.3909346724348846E-3</v>
      </c>
      <c r="BM64">
        <f t="shared" si="85"/>
        <v>1.9171833193773668E-3</v>
      </c>
      <c r="BN64">
        <f t="shared" si="86"/>
        <v>5.0339524023734544E-3</v>
      </c>
      <c r="BO64">
        <f t="shared" si="87"/>
        <v>9.6807139203825818E-5</v>
      </c>
      <c r="BP64">
        <f t="shared" si="88"/>
        <v>0</v>
      </c>
      <c r="BQ64">
        <f t="shared" si="89"/>
        <v>2.065252072636794</v>
      </c>
      <c r="BR64">
        <f t="shared" si="90"/>
        <v>1.4597224111067564</v>
      </c>
    </row>
    <row r="65" spans="1:70">
      <c r="A65" t="s">
        <v>150</v>
      </c>
      <c r="B65">
        <v>300</v>
      </c>
      <c r="C65" s="1">
        <v>40.537999999999997</v>
      </c>
      <c r="D65" s="1">
        <v>3.0000000000000001E-3</v>
      </c>
      <c r="E65" s="1">
        <v>1.0999999999999999E-2</v>
      </c>
      <c r="F65" s="1">
        <v>0.01</v>
      </c>
      <c r="G65" s="1">
        <v>9.3699999999999992</v>
      </c>
      <c r="H65" s="1">
        <v>50.311999999999998</v>
      </c>
      <c r="I65" s="1">
        <v>8.1000000000000003E-2</v>
      </c>
      <c r="J65" s="1">
        <v>0.124</v>
      </c>
      <c r="K65" s="1">
        <v>0.376</v>
      </c>
      <c r="L65" s="1">
        <v>4.0000000000000001E-3</v>
      </c>
      <c r="N65">
        <f t="shared" si="48"/>
        <v>100.82900000000001</v>
      </c>
      <c r="P65" s="1">
        <v>11.127000000000001</v>
      </c>
      <c r="Q65" s="1">
        <v>70.293999999999997</v>
      </c>
      <c r="R65" s="1">
        <v>11.005000000000001</v>
      </c>
      <c r="S65" s="19">
        <f t="shared" si="46"/>
        <v>1.4142135623773355</v>
      </c>
      <c r="T65" s="19">
        <f>SUM(S$4:S65)</f>
        <v>125.42108655206077</v>
      </c>
      <c r="W65" s="4">
        <v>8</v>
      </c>
      <c r="X65" s="4">
        <v>3</v>
      </c>
      <c r="Y65" s="12">
        <v>0</v>
      </c>
      <c r="AA65" s="11">
        <f t="shared" si="49"/>
        <v>0.98606482737350087</v>
      </c>
      <c r="AB65" s="11">
        <f t="shared" si="50"/>
        <v>5.4894950079236034E-5</v>
      </c>
      <c r="AC65" s="11">
        <f t="shared" si="51"/>
        <v>3.153304623598203E-4</v>
      </c>
      <c r="AD65" s="11">
        <f t="shared" si="52"/>
        <v>1.9230388328303461E-4</v>
      </c>
      <c r="AE65" s="11">
        <f t="shared" si="53"/>
        <v>0</v>
      </c>
      <c r="AF65" s="11">
        <f t="shared" si="54"/>
        <v>0.19059967697592398</v>
      </c>
      <c r="AG65" s="11">
        <f t="shared" si="55"/>
        <v>1.824282932362373</v>
      </c>
      <c r="AH65" s="11">
        <f t="shared" si="56"/>
        <v>2.1109124574563583E-3</v>
      </c>
      <c r="AI65" s="11">
        <f t="shared" si="57"/>
        <v>2.5545799079916701E-3</v>
      </c>
      <c r="AJ65" s="11">
        <f t="shared" si="58"/>
        <v>7.3566852995140429E-3</v>
      </c>
      <c r="AK65" s="11">
        <f t="shared" si="59"/>
        <v>1.8863366223142671E-4</v>
      </c>
      <c r="AL65" s="11">
        <f t="shared" si="60"/>
        <v>0</v>
      </c>
      <c r="AM65" s="11">
        <f t="shared" si="61"/>
        <v>3.0137207773347137</v>
      </c>
      <c r="AN65" s="11">
        <f t="shared" si="62"/>
        <v>0.90540407858375505</v>
      </c>
      <c r="AO65" s="8">
        <f t="shared" si="63"/>
        <v>0</v>
      </c>
      <c r="AQ65">
        <f t="shared" si="64"/>
        <v>40.537999999999997</v>
      </c>
      <c r="AR65">
        <f t="shared" si="65"/>
        <v>3.0000000000000001E-3</v>
      </c>
      <c r="AS65">
        <f t="shared" si="66"/>
        <v>1.0999999999999999E-2</v>
      </c>
      <c r="AT65">
        <f t="shared" si="67"/>
        <v>0.01</v>
      </c>
      <c r="AU65">
        <f t="shared" si="68"/>
        <v>0</v>
      </c>
      <c r="AV65">
        <f t="shared" si="69"/>
        <v>9.3699999999999992</v>
      </c>
      <c r="AW65">
        <f t="shared" si="70"/>
        <v>50.311999999999998</v>
      </c>
      <c r="AX65">
        <f t="shared" si="71"/>
        <v>8.1000000000000003E-2</v>
      </c>
      <c r="AY65">
        <f t="shared" si="72"/>
        <v>0.124</v>
      </c>
      <c r="AZ65">
        <f t="shared" si="73"/>
        <v>0.376</v>
      </c>
      <c r="BA65">
        <f t="shared" si="74"/>
        <v>4.0000000000000001E-3</v>
      </c>
      <c r="BB65">
        <f t="shared" si="75"/>
        <v>0</v>
      </c>
      <c r="BC65">
        <f t="shared" si="76"/>
        <v>100.82900000000001</v>
      </c>
      <c r="BE65">
        <f t="shared" si="77"/>
        <v>0.67473368841544601</v>
      </c>
      <c r="BF65">
        <f t="shared" si="78"/>
        <v>3.7562917887461497E-5</v>
      </c>
      <c r="BG65">
        <f t="shared" si="79"/>
        <v>2.1577089054531189E-4</v>
      </c>
      <c r="BH65">
        <f t="shared" si="80"/>
        <v>1.3158760444766102E-4</v>
      </c>
      <c r="BI65">
        <f t="shared" si="81"/>
        <v>0.13042146873782084</v>
      </c>
      <c r="BJ65">
        <f t="shared" si="82"/>
        <v>0</v>
      </c>
      <c r="BK65">
        <f t="shared" si="83"/>
        <v>1.2483004336995465</v>
      </c>
      <c r="BL65">
        <f t="shared" si="84"/>
        <v>1.4444321598362266E-3</v>
      </c>
      <c r="BM65">
        <f t="shared" si="85"/>
        <v>1.7480200853146578E-3</v>
      </c>
      <c r="BN65">
        <f t="shared" si="86"/>
        <v>5.0339524023734544E-3</v>
      </c>
      <c r="BO65">
        <f t="shared" si="87"/>
        <v>1.2907618560510108E-4</v>
      </c>
      <c r="BP65">
        <f t="shared" si="88"/>
        <v>0</v>
      </c>
      <c r="BQ65">
        <f t="shared" si="89"/>
        <v>2.0621959930988236</v>
      </c>
      <c r="BR65">
        <f t="shared" si="90"/>
        <v>1.4614133610094218</v>
      </c>
    </row>
    <row r="66" spans="1:70">
      <c r="A66" t="s">
        <v>151</v>
      </c>
      <c r="B66">
        <v>301</v>
      </c>
      <c r="C66" s="1">
        <v>40.451000000000001</v>
      </c>
      <c r="D66" s="1">
        <v>4.0000000000000001E-3</v>
      </c>
      <c r="E66" s="1">
        <v>1.0999999999999999E-2</v>
      </c>
      <c r="F66" s="1">
        <v>0.01</v>
      </c>
      <c r="G66" s="1">
        <v>9.33</v>
      </c>
      <c r="H66" s="1">
        <v>50.223999999999997</v>
      </c>
      <c r="I66" s="1">
        <v>8.3000000000000004E-2</v>
      </c>
      <c r="J66" s="1">
        <v>0.128</v>
      </c>
      <c r="K66" s="1">
        <v>0.376</v>
      </c>
      <c r="L66" s="1">
        <v>0</v>
      </c>
      <c r="N66">
        <f t="shared" si="48"/>
        <v>100.617</v>
      </c>
      <c r="P66" s="1">
        <v>11.129</v>
      </c>
      <c r="Q66" s="1">
        <v>70.292000000000002</v>
      </c>
      <c r="R66" s="1">
        <v>11.005000000000001</v>
      </c>
      <c r="S66" s="19">
        <f t="shared" si="46"/>
        <v>2.8284271247421104</v>
      </c>
      <c r="T66" s="19">
        <f>SUM(S$4:S66)</f>
        <v>128.24951367680288</v>
      </c>
      <c r="W66" s="4">
        <v>8</v>
      </c>
      <c r="X66" s="4">
        <v>3</v>
      </c>
      <c r="Y66" s="12">
        <v>0</v>
      </c>
      <c r="AA66" s="11">
        <f t="shared" si="49"/>
        <v>0.9859599912981839</v>
      </c>
      <c r="AB66" s="11">
        <f t="shared" si="50"/>
        <v>7.3342888740874395E-5</v>
      </c>
      <c r="AC66" s="11">
        <f t="shared" si="51"/>
        <v>3.1597506215165467E-4</v>
      </c>
      <c r="AD66" s="11">
        <f t="shared" si="52"/>
        <v>1.9269699165006492E-4</v>
      </c>
      <c r="AE66" s="11">
        <f t="shared" si="53"/>
        <v>0</v>
      </c>
      <c r="AF66" s="11">
        <f t="shared" si="54"/>
        <v>0.19017397907211125</v>
      </c>
      <c r="AG66" s="11">
        <f t="shared" si="55"/>
        <v>1.8248147889251651</v>
      </c>
      <c r="AH66" s="11">
        <f t="shared" si="56"/>
        <v>2.1674554349471889E-3</v>
      </c>
      <c r="AI66" s="11">
        <f t="shared" si="57"/>
        <v>2.6423762482092319E-3</v>
      </c>
      <c r="AJ66" s="11">
        <f t="shared" si="58"/>
        <v>7.3717238650150389E-3</v>
      </c>
      <c r="AK66" s="11">
        <f t="shared" si="59"/>
        <v>0</v>
      </c>
      <c r="AL66" s="11">
        <f t="shared" si="60"/>
        <v>0</v>
      </c>
      <c r="AM66" s="11">
        <f t="shared" si="61"/>
        <v>3.0137123297861743</v>
      </c>
      <c r="AN66" s="11">
        <f t="shared" si="62"/>
        <v>0.90562032796781911</v>
      </c>
      <c r="AO66" s="8">
        <f t="shared" si="63"/>
        <v>0</v>
      </c>
      <c r="AQ66">
        <f t="shared" si="64"/>
        <v>40.451000000000001</v>
      </c>
      <c r="AR66">
        <f t="shared" si="65"/>
        <v>4.0000000000000001E-3</v>
      </c>
      <c r="AS66">
        <f t="shared" si="66"/>
        <v>1.0999999999999999E-2</v>
      </c>
      <c r="AT66">
        <f t="shared" si="67"/>
        <v>0.01</v>
      </c>
      <c r="AU66">
        <f t="shared" si="68"/>
        <v>0</v>
      </c>
      <c r="AV66">
        <f t="shared" si="69"/>
        <v>9.3300000000000018</v>
      </c>
      <c r="AW66">
        <f t="shared" si="70"/>
        <v>50.223999999999997</v>
      </c>
      <c r="AX66">
        <f t="shared" si="71"/>
        <v>8.3000000000000004E-2</v>
      </c>
      <c r="AY66">
        <f t="shared" si="72"/>
        <v>0.128</v>
      </c>
      <c r="AZ66">
        <f t="shared" si="73"/>
        <v>0.376</v>
      </c>
      <c r="BA66">
        <f t="shared" si="74"/>
        <v>0</v>
      </c>
      <c r="BB66">
        <f t="shared" si="75"/>
        <v>0</v>
      </c>
      <c r="BC66">
        <f t="shared" si="76"/>
        <v>100.617</v>
      </c>
      <c r="BE66">
        <f t="shared" si="77"/>
        <v>0.67328561917443408</v>
      </c>
      <c r="BF66">
        <f t="shared" si="78"/>
        <v>5.0083890516615331E-5</v>
      </c>
      <c r="BG66">
        <f t="shared" si="79"/>
        <v>2.1577089054531189E-4</v>
      </c>
      <c r="BH66">
        <f t="shared" si="80"/>
        <v>1.3158760444766102E-4</v>
      </c>
      <c r="BI66">
        <f t="shared" si="81"/>
        <v>0.12986470686487392</v>
      </c>
      <c r="BJ66">
        <f t="shared" si="82"/>
        <v>0</v>
      </c>
      <c r="BK66">
        <f t="shared" si="83"/>
        <v>1.2461170492551681</v>
      </c>
      <c r="BL66">
        <f t="shared" si="84"/>
        <v>1.480097151437121E-3</v>
      </c>
      <c r="BM66">
        <f t="shared" si="85"/>
        <v>1.8044078300022274E-3</v>
      </c>
      <c r="BN66">
        <f t="shared" si="86"/>
        <v>5.0339524023734544E-3</v>
      </c>
      <c r="BO66">
        <f t="shared" si="87"/>
        <v>0</v>
      </c>
      <c r="BP66">
        <f t="shared" si="88"/>
        <v>0</v>
      </c>
      <c r="BQ66">
        <f t="shared" si="89"/>
        <v>2.0579832750637985</v>
      </c>
      <c r="BR66">
        <f t="shared" si="90"/>
        <v>1.4644007880446686</v>
      </c>
    </row>
    <row r="67" spans="1:70">
      <c r="A67" t="s">
        <v>152</v>
      </c>
      <c r="B67">
        <v>302</v>
      </c>
      <c r="C67" s="1">
        <v>40.353999999999999</v>
      </c>
      <c r="D67" s="1">
        <v>1E-3</v>
      </c>
      <c r="E67" s="1">
        <v>6.0000000000000001E-3</v>
      </c>
      <c r="F67" s="1">
        <v>1.4999999999999999E-2</v>
      </c>
      <c r="G67" s="1">
        <v>9.3179999999999996</v>
      </c>
      <c r="H67" s="1">
        <v>50.177</v>
      </c>
      <c r="I67" s="1">
        <v>7.8E-2</v>
      </c>
      <c r="J67" s="1">
        <v>0.14199999999999999</v>
      </c>
      <c r="K67" s="1">
        <v>0.379</v>
      </c>
      <c r="L67" s="1">
        <v>0</v>
      </c>
      <c r="N67">
        <f t="shared" si="48"/>
        <v>100.47</v>
      </c>
      <c r="P67" s="1">
        <v>11.13</v>
      </c>
      <c r="Q67" s="1">
        <v>70.290000000000006</v>
      </c>
      <c r="R67" s="1">
        <v>11.005000000000001</v>
      </c>
      <c r="S67" s="19">
        <f t="shared" si="46"/>
        <v>2.2360679774961674</v>
      </c>
      <c r="T67" s="19">
        <f>SUM(S$4:S67)</f>
        <v>130.48558165429904</v>
      </c>
      <c r="W67" s="4">
        <v>8</v>
      </c>
      <c r="X67" s="4">
        <v>3</v>
      </c>
      <c r="Y67" s="12">
        <v>0</v>
      </c>
      <c r="AA67" s="11">
        <f t="shared" si="49"/>
        <v>0.9852322984367915</v>
      </c>
      <c r="AB67" s="11">
        <f t="shared" si="50"/>
        <v>1.8366230952482778E-5</v>
      </c>
      <c r="AC67" s="11">
        <f t="shared" si="51"/>
        <v>1.7263680673805293E-4</v>
      </c>
      <c r="AD67" s="11">
        <f t="shared" si="52"/>
        <v>2.8952642961727537E-4</v>
      </c>
      <c r="AE67" s="11">
        <f t="shared" si="53"/>
        <v>0</v>
      </c>
      <c r="AF67" s="11">
        <f t="shared" si="54"/>
        <v>0.19024540539024443</v>
      </c>
      <c r="AG67" s="11">
        <f t="shared" si="55"/>
        <v>1.8261405772712385</v>
      </c>
      <c r="AH67" s="11">
        <f t="shared" si="56"/>
        <v>2.0402750002242826E-3</v>
      </c>
      <c r="AI67" s="11">
        <f t="shared" si="57"/>
        <v>2.9362636772371207E-3</v>
      </c>
      <c r="AJ67" s="11">
        <f t="shared" si="58"/>
        <v>7.4429044710350254E-3</v>
      </c>
      <c r="AK67" s="11">
        <f t="shared" si="59"/>
        <v>0</v>
      </c>
      <c r="AL67" s="11">
        <f t="shared" si="60"/>
        <v>0</v>
      </c>
      <c r="AM67" s="11">
        <f t="shared" si="61"/>
        <v>3.0145182537140789</v>
      </c>
      <c r="AN67" s="11">
        <f t="shared" si="62"/>
        <v>0.90565030354995113</v>
      </c>
      <c r="AO67" s="8">
        <f t="shared" si="63"/>
        <v>0</v>
      </c>
      <c r="AQ67">
        <f t="shared" si="64"/>
        <v>40.353999999999999</v>
      </c>
      <c r="AR67">
        <f t="shared" si="65"/>
        <v>1E-3</v>
      </c>
      <c r="AS67">
        <f t="shared" si="66"/>
        <v>6.0000000000000001E-3</v>
      </c>
      <c r="AT67">
        <f t="shared" si="67"/>
        <v>1.4999999999999999E-2</v>
      </c>
      <c r="AU67">
        <f t="shared" si="68"/>
        <v>0</v>
      </c>
      <c r="AV67">
        <f t="shared" si="69"/>
        <v>9.3179999999999996</v>
      </c>
      <c r="AW67">
        <f t="shared" si="70"/>
        <v>50.177</v>
      </c>
      <c r="AX67">
        <f t="shared" si="71"/>
        <v>7.8E-2</v>
      </c>
      <c r="AY67">
        <f t="shared" si="72"/>
        <v>0.14199999999999999</v>
      </c>
      <c r="AZ67">
        <f t="shared" si="73"/>
        <v>0.379</v>
      </c>
      <c r="BA67">
        <f t="shared" si="74"/>
        <v>0</v>
      </c>
      <c r="BB67">
        <f t="shared" si="75"/>
        <v>0</v>
      </c>
      <c r="BC67">
        <f t="shared" si="76"/>
        <v>100.47</v>
      </c>
      <c r="BE67">
        <f t="shared" si="77"/>
        <v>0.67167110519307593</v>
      </c>
      <c r="BF67">
        <f t="shared" si="78"/>
        <v>1.2520972629153833E-5</v>
      </c>
      <c r="BG67">
        <f t="shared" si="79"/>
        <v>1.1769321302471558E-4</v>
      </c>
      <c r="BH67">
        <f t="shared" si="80"/>
        <v>1.9738140667149154E-4</v>
      </c>
      <c r="BI67">
        <f t="shared" si="81"/>
        <v>0.12969767830298981</v>
      </c>
      <c r="BJ67">
        <f t="shared" si="82"/>
        <v>0</v>
      </c>
      <c r="BK67">
        <f t="shared" si="83"/>
        <v>1.2449509234723752</v>
      </c>
      <c r="BL67">
        <f t="shared" si="84"/>
        <v>1.3909346724348846E-3</v>
      </c>
      <c r="BM67">
        <f t="shared" si="85"/>
        <v>2.001764936408721E-3</v>
      </c>
      <c r="BN67">
        <f t="shared" si="86"/>
        <v>5.0741169162221789E-3</v>
      </c>
      <c r="BO67">
        <f t="shared" si="87"/>
        <v>0</v>
      </c>
      <c r="BP67">
        <f t="shared" si="88"/>
        <v>0</v>
      </c>
      <c r="BQ67">
        <f t="shared" si="89"/>
        <v>2.055114119085832</v>
      </c>
      <c r="BR67">
        <f t="shared" si="90"/>
        <v>1.4668374012509895</v>
      </c>
    </row>
    <row r="68" spans="1:70">
      <c r="A68" t="s">
        <v>153</v>
      </c>
      <c r="B68">
        <v>303</v>
      </c>
      <c r="C68" s="1">
        <v>40.296999999999997</v>
      </c>
      <c r="D68" s="1">
        <v>3.0000000000000001E-3</v>
      </c>
      <c r="E68" s="1">
        <v>8.0000000000000002E-3</v>
      </c>
      <c r="F68" s="1">
        <v>1.4E-2</v>
      </c>
      <c r="G68" s="1">
        <v>9.3089999999999993</v>
      </c>
      <c r="H68" s="1">
        <v>50.161999999999999</v>
      </c>
      <c r="I68" s="1">
        <v>0.08</v>
      </c>
      <c r="J68" s="1">
        <v>0.13200000000000001</v>
      </c>
      <c r="K68" s="1">
        <v>0.374</v>
      </c>
      <c r="L68" s="1">
        <v>0.01</v>
      </c>
      <c r="N68">
        <f t="shared" si="48"/>
        <v>100.38900000000001</v>
      </c>
      <c r="P68" s="1">
        <v>11.132</v>
      </c>
      <c r="Q68" s="1">
        <v>70.289000000000001</v>
      </c>
      <c r="R68" s="1">
        <v>11.005000000000001</v>
      </c>
      <c r="S68" s="19">
        <f t="shared" si="46"/>
        <v>2.2360679775009333</v>
      </c>
      <c r="T68" s="19">
        <f>SUM(S$4:S68)</f>
        <v>132.72164963179998</v>
      </c>
      <c r="W68" s="4">
        <v>8</v>
      </c>
      <c r="X68" s="4">
        <v>3</v>
      </c>
      <c r="Y68" s="12">
        <v>0</v>
      </c>
      <c r="AA68" s="11">
        <f t="shared" si="49"/>
        <v>0.98467716637342206</v>
      </c>
      <c r="AB68" s="11">
        <f t="shared" si="50"/>
        <v>5.5145540377007682E-5</v>
      </c>
      <c r="AC68" s="11">
        <f t="shared" si="51"/>
        <v>2.3037812097555097E-4</v>
      </c>
      <c r="AD68" s="11">
        <f t="shared" si="52"/>
        <v>2.7045442546001417E-4</v>
      </c>
      <c r="AE68" s="11">
        <f t="shared" si="53"/>
        <v>0</v>
      </c>
      <c r="AF68" s="11">
        <f t="shared" si="54"/>
        <v>0.19022325200724552</v>
      </c>
      <c r="AG68" s="11">
        <f t="shared" si="55"/>
        <v>1.8271468747117792</v>
      </c>
      <c r="AH68" s="11">
        <f t="shared" si="56"/>
        <v>2.0943689627788715E-3</v>
      </c>
      <c r="AI68" s="11">
        <f t="shared" si="57"/>
        <v>2.7318052821361399E-3</v>
      </c>
      <c r="AJ68" s="11">
        <f t="shared" si="58"/>
        <v>7.3509579423029422E-3</v>
      </c>
      <c r="AK68" s="11">
        <f t="shared" si="59"/>
        <v>4.7373689301252476E-4</v>
      </c>
      <c r="AL68" s="11">
        <f t="shared" si="60"/>
        <v>0</v>
      </c>
      <c r="AM68" s="11">
        <f t="shared" si="61"/>
        <v>3.0152541402594899</v>
      </c>
      <c r="AN68" s="11">
        <f t="shared" si="62"/>
        <v>0.90570731196628873</v>
      </c>
      <c r="AO68" s="8">
        <f t="shared" si="63"/>
        <v>0</v>
      </c>
      <c r="AQ68">
        <f t="shared" si="64"/>
        <v>40.296999999999997</v>
      </c>
      <c r="AR68">
        <f t="shared" si="65"/>
        <v>3.0000000000000001E-3</v>
      </c>
      <c r="AS68">
        <f t="shared" si="66"/>
        <v>8.0000000000000002E-3</v>
      </c>
      <c r="AT68">
        <f t="shared" si="67"/>
        <v>1.4E-2</v>
      </c>
      <c r="AU68">
        <f t="shared" si="68"/>
        <v>0</v>
      </c>
      <c r="AV68">
        <f t="shared" si="69"/>
        <v>9.3089999999999993</v>
      </c>
      <c r="AW68">
        <f t="shared" si="70"/>
        <v>50.161999999999999</v>
      </c>
      <c r="AX68">
        <f t="shared" si="71"/>
        <v>0.08</v>
      </c>
      <c r="AY68">
        <f t="shared" si="72"/>
        <v>0.13200000000000001</v>
      </c>
      <c r="AZ68">
        <f t="shared" si="73"/>
        <v>0.374</v>
      </c>
      <c r="BA68">
        <f t="shared" si="74"/>
        <v>0.01</v>
      </c>
      <c r="BB68">
        <f t="shared" si="75"/>
        <v>0</v>
      </c>
      <c r="BC68">
        <f t="shared" si="76"/>
        <v>100.38900000000001</v>
      </c>
      <c r="BE68">
        <f t="shared" si="77"/>
        <v>0.67072237017310254</v>
      </c>
      <c r="BF68">
        <f t="shared" si="78"/>
        <v>3.7562917887461497E-5</v>
      </c>
      <c r="BG68">
        <f t="shared" si="79"/>
        <v>1.569242840329541E-4</v>
      </c>
      <c r="BH68">
        <f t="shared" si="80"/>
        <v>1.8422264622672542E-4</v>
      </c>
      <c r="BI68">
        <f t="shared" si="81"/>
        <v>0.12957240688157676</v>
      </c>
      <c r="BJ68">
        <f t="shared" si="82"/>
        <v>0</v>
      </c>
      <c r="BK68">
        <f t="shared" si="83"/>
        <v>1.2445787556693562</v>
      </c>
      <c r="BL68">
        <f t="shared" si="84"/>
        <v>1.4265996640357792E-3</v>
      </c>
      <c r="BM68">
        <f t="shared" si="85"/>
        <v>1.860795574689797E-3</v>
      </c>
      <c r="BN68">
        <f t="shared" si="86"/>
        <v>5.0071760598076383E-3</v>
      </c>
      <c r="BO68">
        <f t="shared" si="87"/>
        <v>3.2269046401275274E-4</v>
      </c>
      <c r="BP68">
        <f t="shared" si="88"/>
        <v>0</v>
      </c>
      <c r="BQ68">
        <f t="shared" si="89"/>
        <v>2.0538695043347284</v>
      </c>
      <c r="BR68">
        <f t="shared" si="90"/>
        <v>1.4680845759166985</v>
      </c>
    </row>
    <row r="69" spans="1:70">
      <c r="A69" t="s">
        <v>154</v>
      </c>
      <c r="B69">
        <v>304</v>
      </c>
      <c r="C69" s="1">
        <v>40.343000000000004</v>
      </c>
      <c r="D69" s="1">
        <v>2E-3</v>
      </c>
      <c r="E69" s="1">
        <v>6.0000000000000001E-3</v>
      </c>
      <c r="F69" s="1">
        <v>1.2999999999999999E-2</v>
      </c>
      <c r="G69" s="1">
        <v>9.2929999999999993</v>
      </c>
      <c r="H69" s="1">
        <v>50.241999999999997</v>
      </c>
      <c r="I69" s="1">
        <v>0.08</v>
      </c>
      <c r="J69" s="1">
        <v>0.13100000000000001</v>
      </c>
      <c r="K69" s="1">
        <v>0.372</v>
      </c>
      <c r="L69" s="1">
        <v>2E-3</v>
      </c>
      <c r="N69">
        <f t="shared" si="48"/>
        <v>100.48399999999999</v>
      </c>
      <c r="P69" s="1">
        <v>11.134</v>
      </c>
      <c r="Q69" s="1">
        <v>70.287999999999997</v>
      </c>
      <c r="R69" s="1">
        <v>11.005000000000001</v>
      </c>
      <c r="S69" s="19">
        <f t="shared" si="46"/>
        <v>2.2360679775025223</v>
      </c>
      <c r="T69" s="19">
        <f>SUM(S$4:S69)</f>
        <v>134.95771760930251</v>
      </c>
      <c r="W69" s="4">
        <v>8</v>
      </c>
      <c r="X69" s="4">
        <v>3</v>
      </c>
      <c r="Y69" s="12">
        <v>0</v>
      </c>
      <c r="AA69" s="11">
        <f t="shared" si="49"/>
        <v>0.98470977715563657</v>
      </c>
      <c r="AB69" s="11">
        <f t="shared" si="50"/>
        <v>3.6722990951537955E-5</v>
      </c>
      <c r="AC69" s="11">
        <f t="shared" si="51"/>
        <v>1.7259229474316578E-4</v>
      </c>
      <c r="AD69" s="11">
        <f t="shared" si="52"/>
        <v>2.5085820869374226E-4</v>
      </c>
      <c r="AE69" s="11">
        <f t="shared" si="53"/>
        <v>0</v>
      </c>
      <c r="AF69" s="11">
        <f t="shared" si="54"/>
        <v>0.18968606040764072</v>
      </c>
      <c r="AG69" s="11">
        <f t="shared" si="55"/>
        <v>1.8280347309282323</v>
      </c>
      <c r="AH69" s="11">
        <f t="shared" si="56"/>
        <v>2.0920501987150121E-3</v>
      </c>
      <c r="AI69" s="11">
        <f t="shared" si="57"/>
        <v>2.7081082037751203E-3</v>
      </c>
      <c r="AJ69" s="11">
        <f t="shared" si="58"/>
        <v>7.3035529734112063E-3</v>
      </c>
      <c r="AK69" s="11">
        <f t="shared" si="59"/>
        <v>9.464247979023603E-5</v>
      </c>
      <c r="AL69" s="11">
        <f t="shared" si="60"/>
        <v>0</v>
      </c>
      <c r="AM69" s="11">
        <f t="shared" si="61"/>
        <v>3.0150890958415899</v>
      </c>
      <c r="AN69" s="11">
        <f t="shared" si="62"/>
        <v>0.90598993615858259</v>
      </c>
      <c r="AO69" s="8">
        <f t="shared" si="63"/>
        <v>0</v>
      </c>
      <c r="AQ69">
        <f t="shared" si="64"/>
        <v>40.343000000000004</v>
      </c>
      <c r="AR69">
        <f t="shared" si="65"/>
        <v>2E-3</v>
      </c>
      <c r="AS69">
        <f t="shared" si="66"/>
        <v>6.0000000000000001E-3</v>
      </c>
      <c r="AT69">
        <f t="shared" si="67"/>
        <v>1.2999999999999999E-2</v>
      </c>
      <c r="AU69">
        <f t="shared" si="68"/>
        <v>0</v>
      </c>
      <c r="AV69">
        <f t="shared" si="69"/>
        <v>9.2929999999999993</v>
      </c>
      <c r="AW69">
        <f t="shared" si="70"/>
        <v>50.241999999999997</v>
      </c>
      <c r="AX69">
        <f t="shared" si="71"/>
        <v>0.08</v>
      </c>
      <c r="AY69">
        <f t="shared" si="72"/>
        <v>0.13100000000000001</v>
      </c>
      <c r="AZ69">
        <f t="shared" si="73"/>
        <v>0.372</v>
      </c>
      <c r="BA69">
        <f t="shared" si="74"/>
        <v>2E-3</v>
      </c>
      <c r="BB69">
        <f t="shared" si="75"/>
        <v>0</v>
      </c>
      <c r="BC69">
        <f t="shared" si="76"/>
        <v>100.48399999999999</v>
      </c>
      <c r="BE69">
        <f t="shared" si="77"/>
        <v>0.67148801597869512</v>
      </c>
      <c r="BF69">
        <f t="shared" si="78"/>
        <v>2.5041945258307666E-5</v>
      </c>
      <c r="BG69">
        <f t="shared" si="79"/>
        <v>1.1769321302471558E-4</v>
      </c>
      <c r="BH69">
        <f t="shared" si="80"/>
        <v>1.7106388578195931E-4</v>
      </c>
      <c r="BI69">
        <f t="shared" si="81"/>
        <v>0.12934970213239796</v>
      </c>
      <c r="BJ69">
        <f t="shared" si="82"/>
        <v>0</v>
      </c>
      <c r="BK69">
        <f t="shared" si="83"/>
        <v>1.2465636506187909</v>
      </c>
      <c r="BL69">
        <f t="shared" si="84"/>
        <v>1.4265996640357792E-3</v>
      </c>
      <c r="BM69">
        <f t="shared" si="85"/>
        <v>1.8466986385179047E-3</v>
      </c>
      <c r="BN69">
        <f t="shared" si="86"/>
        <v>4.9803997172418223E-3</v>
      </c>
      <c r="BO69">
        <f t="shared" si="87"/>
        <v>6.453809280255054E-5</v>
      </c>
      <c r="BP69">
        <f t="shared" si="88"/>
        <v>0</v>
      </c>
      <c r="BQ69">
        <f t="shared" si="89"/>
        <v>2.0560334038865462</v>
      </c>
      <c r="BR69">
        <f t="shared" si="90"/>
        <v>1.466459197667765</v>
      </c>
    </row>
    <row r="70" spans="1:70">
      <c r="A70" t="s">
        <v>155</v>
      </c>
      <c r="B70">
        <v>305</v>
      </c>
      <c r="C70" s="1">
        <v>40.402999999999999</v>
      </c>
      <c r="D70" s="1">
        <v>0</v>
      </c>
      <c r="E70" s="1">
        <v>1.0999999999999999E-2</v>
      </c>
      <c r="F70" s="1">
        <v>1.2999999999999999E-2</v>
      </c>
      <c r="G70" s="1">
        <v>9.2780000000000005</v>
      </c>
      <c r="H70" s="1">
        <v>50.222999999999999</v>
      </c>
      <c r="I70" s="1">
        <v>8.2000000000000003E-2</v>
      </c>
      <c r="J70" s="1">
        <v>0.13</v>
      </c>
      <c r="K70" s="1">
        <v>0.378</v>
      </c>
      <c r="L70" s="1">
        <v>3.0000000000000001E-3</v>
      </c>
      <c r="N70">
        <f t="shared" si="48"/>
        <v>100.52099999999999</v>
      </c>
      <c r="P70" s="1">
        <v>11.134</v>
      </c>
      <c r="Q70" s="1">
        <v>70.286000000000001</v>
      </c>
      <c r="R70" s="1">
        <v>11.005000000000001</v>
      </c>
      <c r="S70" s="19">
        <f t="shared" ref="S70:S129" si="91">SQRT((P69-P70)^2+(Q69-Q70)^2)*1000</f>
        <v>1.9999999999953388</v>
      </c>
      <c r="T70" s="19">
        <f>SUM(S$4:S70)</f>
        <v>136.95771760929784</v>
      </c>
      <c r="W70" s="4">
        <v>8</v>
      </c>
      <c r="X70" s="4">
        <v>3</v>
      </c>
      <c r="Y70" s="12">
        <v>0</v>
      </c>
      <c r="AA70" s="11">
        <f t="shared" si="49"/>
        <v>0.98562063272925715</v>
      </c>
      <c r="AB70" s="11">
        <f t="shared" si="50"/>
        <v>0</v>
      </c>
      <c r="AC70" s="11">
        <f t="shared" si="51"/>
        <v>3.1624156520957953E-4</v>
      </c>
      <c r="AD70" s="11">
        <f t="shared" si="52"/>
        <v>2.5071737366333516E-4</v>
      </c>
      <c r="AE70" s="11">
        <f t="shared" si="53"/>
        <v>0</v>
      </c>
      <c r="AF70" s="11">
        <f t="shared" si="54"/>
        <v>0.18927356438685097</v>
      </c>
      <c r="AG70" s="11">
        <f t="shared" si="55"/>
        <v>1.8263175295162131</v>
      </c>
      <c r="AH70" s="11">
        <f t="shared" si="56"/>
        <v>2.143147587149057E-3</v>
      </c>
      <c r="AI70" s="11">
        <f t="shared" si="57"/>
        <v>2.6859268610838795E-3</v>
      </c>
      <c r="AJ70" s="11">
        <f t="shared" si="58"/>
        <v>7.4171857721679994E-3</v>
      </c>
      <c r="AK70" s="11">
        <f t="shared" si="59"/>
        <v>1.418840194240682E-4</v>
      </c>
      <c r="AL70" s="11">
        <f t="shared" si="60"/>
        <v>0</v>
      </c>
      <c r="AM70" s="11">
        <f t="shared" si="61"/>
        <v>3.0141668298110194</v>
      </c>
      <c r="AN70" s="11">
        <f t="shared" si="62"/>
        <v>0.90609525664239032</v>
      </c>
      <c r="AO70" s="8">
        <f t="shared" si="63"/>
        <v>0</v>
      </c>
      <c r="AQ70">
        <f t="shared" si="64"/>
        <v>40.402999999999999</v>
      </c>
      <c r="AR70">
        <f t="shared" si="65"/>
        <v>0</v>
      </c>
      <c r="AS70">
        <f t="shared" si="66"/>
        <v>1.0999999999999999E-2</v>
      </c>
      <c r="AT70">
        <f t="shared" si="67"/>
        <v>1.2999999999999999E-2</v>
      </c>
      <c r="AU70">
        <f t="shared" si="68"/>
        <v>0</v>
      </c>
      <c r="AV70">
        <f t="shared" si="69"/>
        <v>9.2780000000000005</v>
      </c>
      <c r="AW70">
        <f t="shared" si="70"/>
        <v>50.222999999999999</v>
      </c>
      <c r="AX70">
        <f t="shared" si="71"/>
        <v>8.2000000000000003E-2</v>
      </c>
      <c r="AY70">
        <f t="shared" si="72"/>
        <v>0.13</v>
      </c>
      <c r="AZ70">
        <f t="shared" si="73"/>
        <v>0.378</v>
      </c>
      <c r="BA70">
        <f t="shared" si="74"/>
        <v>3.0000000000000001E-3</v>
      </c>
      <c r="BB70">
        <f t="shared" si="75"/>
        <v>0</v>
      </c>
      <c r="BC70">
        <f t="shared" si="76"/>
        <v>100.52099999999999</v>
      </c>
      <c r="BE70">
        <f t="shared" si="77"/>
        <v>0.67248668442077231</v>
      </c>
      <c r="BF70">
        <f t="shared" si="78"/>
        <v>0</v>
      </c>
      <c r="BG70">
        <f t="shared" si="79"/>
        <v>2.1577089054531189E-4</v>
      </c>
      <c r="BH70">
        <f t="shared" si="80"/>
        <v>1.7106388578195931E-4</v>
      </c>
      <c r="BI70">
        <f t="shared" si="81"/>
        <v>0.12914091643004288</v>
      </c>
      <c r="BJ70">
        <f t="shared" si="82"/>
        <v>0</v>
      </c>
      <c r="BK70">
        <f t="shared" si="83"/>
        <v>1.2460922380683002</v>
      </c>
      <c r="BL70">
        <f t="shared" si="84"/>
        <v>1.4622646556366737E-3</v>
      </c>
      <c r="BM70">
        <f t="shared" si="85"/>
        <v>1.8326017023460122E-3</v>
      </c>
      <c r="BN70">
        <f t="shared" si="86"/>
        <v>5.0607287449392713E-3</v>
      </c>
      <c r="BO70">
        <f t="shared" si="87"/>
        <v>9.6807139203825818E-5</v>
      </c>
      <c r="BP70">
        <f t="shared" si="88"/>
        <v>0</v>
      </c>
      <c r="BQ70">
        <f t="shared" si="89"/>
        <v>2.0565590759375687</v>
      </c>
      <c r="BR70">
        <f t="shared" si="90"/>
        <v>1.4656359085803967</v>
      </c>
    </row>
    <row r="71" spans="1:70">
      <c r="A71" t="s">
        <v>156</v>
      </c>
      <c r="B71">
        <v>306</v>
      </c>
      <c r="C71" s="1">
        <v>40.54</v>
      </c>
      <c r="D71" s="1">
        <v>0</v>
      </c>
      <c r="E71" s="1">
        <v>8.9999999999999993E-3</v>
      </c>
      <c r="F71" s="1">
        <v>1.2999999999999999E-2</v>
      </c>
      <c r="G71" s="1">
        <v>9.2829999999999995</v>
      </c>
      <c r="H71" s="1">
        <v>50.231999999999999</v>
      </c>
      <c r="I71" s="1">
        <v>8.2000000000000003E-2</v>
      </c>
      <c r="J71" s="1">
        <v>0.13400000000000001</v>
      </c>
      <c r="K71" s="1">
        <v>0.375</v>
      </c>
      <c r="L71" s="1">
        <v>3.0000000000000001E-3</v>
      </c>
      <c r="N71">
        <f t="shared" si="48"/>
        <v>100.67099999999999</v>
      </c>
      <c r="P71" s="1">
        <v>11.135999999999999</v>
      </c>
      <c r="Q71" s="1">
        <v>70.284999999999997</v>
      </c>
      <c r="R71" s="1">
        <v>11.005000000000001</v>
      </c>
      <c r="S71" s="19">
        <f t="shared" si="91"/>
        <v>2.2360679775009333</v>
      </c>
      <c r="T71" s="19">
        <f>SUM(S$4:S71)</f>
        <v>139.19378558679878</v>
      </c>
      <c r="W71" s="4">
        <v>8</v>
      </c>
      <c r="X71" s="4">
        <v>3</v>
      </c>
      <c r="Y71" s="12">
        <v>0</v>
      </c>
      <c r="AA71" s="11">
        <f t="shared" si="49"/>
        <v>0.9872224936766667</v>
      </c>
      <c r="AB71" s="11">
        <f t="shared" si="50"/>
        <v>0</v>
      </c>
      <c r="AC71" s="11">
        <f t="shared" si="51"/>
        <v>2.582878041210465E-4</v>
      </c>
      <c r="AD71" s="11">
        <f t="shared" si="52"/>
        <v>2.5027620136292933E-4</v>
      </c>
      <c r="AE71" s="11">
        <f t="shared" si="53"/>
        <v>0</v>
      </c>
      <c r="AF71" s="11">
        <f t="shared" si="54"/>
        <v>0.18904233285502281</v>
      </c>
      <c r="AG71" s="11">
        <f t="shared" si="55"/>
        <v>1.823430569884007</v>
      </c>
      <c r="AH71" s="11">
        <f t="shared" si="56"/>
        <v>2.1393764190911096E-3</v>
      </c>
      <c r="AI71" s="11">
        <f t="shared" si="57"/>
        <v>2.7636990768514645E-3</v>
      </c>
      <c r="AJ71" s="11">
        <f t="shared" si="58"/>
        <v>7.3453712261483881E-3</v>
      </c>
      <c r="AK71" s="11">
        <f t="shared" si="59"/>
        <v>1.416343546388739E-4</v>
      </c>
      <c r="AL71" s="11">
        <f t="shared" si="60"/>
        <v>0</v>
      </c>
      <c r="AM71" s="11">
        <f t="shared" si="61"/>
        <v>3.0125940414979104</v>
      </c>
      <c r="AN71" s="11">
        <f t="shared" si="62"/>
        <v>0.90606465677240611</v>
      </c>
      <c r="AO71" s="8">
        <f t="shared" si="63"/>
        <v>0</v>
      </c>
      <c r="AQ71">
        <f t="shared" si="64"/>
        <v>40.54</v>
      </c>
      <c r="AR71">
        <f t="shared" si="65"/>
        <v>0</v>
      </c>
      <c r="AS71">
        <f t="shared" si="66"/>
        <v>8.9999999999999993E-3</v>
      </c>
      <c r="AT71">
        <f t="shared" si="67"/>
        <v>1.2999999999999999E-2</v>
      </c>
      <c r="AU71">
        <f t="shared" si="68"/>
        <v>0</v>
      </c>
      <c r="AV71">
        <f t="shared" si="69"/>
        <v>9.2829999999999995</v>
      </c>
      <c r="AW71">
        <f t="shared" si="70"/>
        <v>50.231999999999999</v>
      </c>
      <c r="AX71">
        <f t="shared" si="71"/>
        <v>8.2000000000000003E-2</v>
      </c>
      <c r="AY71">
        <f t="shared" si="72"/>
        <v>0.13400000000000001</v>
      </c>
      <c r="AZ71">
        <f t="shared" si="73"/>
        <v>0.375</v>
      </c>
      <c r="BA71">
        <f t="shared" si="74"/>
        <v>3.0000000000000001E-3</v>
      </c>
      <c r="BB71">
        <f t="shared" si="75"/>
        <v>0</v>
      </c>
      <c r="BC71">
        <f t="shared" si="76"/>
        <v>100.67099999999999</v>
      </c>
      <c r="BE71">
        <f t="shared" si="77"/>
        <v>0.67476697736351532</v>
      </c>
      <c r="BF71">
        <f t="shared" si="78"/>
        <v>0</v>
      </c>
      <c r="BG71">
        <f t="shared" si="79"/>
        <v>1.7653981953707335E-4</v>
      </c>
      <c r="BH71">
        <f t="shared" si="80"/>
        <v>1.7106388578195931E-4</v>
      </c>
      <c r="BI71">
        <f t="shared" si="81"/>
        <v>0.12921051166416125</v>
      </c>
      <c r="BJ71">
        <f t="shared" si="82"/>
        <v>0</v>
      </c>
      <c r="BK71">
        <f t="shared" si="83"/>
        <v>1.2463155387501117</v>
      </c>
      <c r="BL71">
        <f t="shared" si="84"/>
        <v>1.4622646556366737E-3</v>
      </c>
      <c r="BM71">
        <f t="shared" si="85"/>
        <v>1.888989447033582E-3</v>
      </c>
      <c r="BN71">
        <f t="shared" si="86"/>
        <v>5.0205642310905468E-3</v>
      </c>
      <c r="BO71">
        <f t="shared" si="87"/>
        <v>9.6807139203825818E-5</v>
      </c>
      <c r="BP71">
        <f t="shared" si="88"/>
        <v>0</v>
      </c>
      <c r="BQ71">
        <f t="shared" si="89"/>
        <v>2.0591092569560723</v>
      </c>
      <c r="BR71">
        <f t="shared" si="90"/>
        <v>1.4630569171212169</v>
      </c>
    </row>
    <row r="72" spans="1:70">
      <c r="A72" t="s">
        <v>157</v>
      </c>
      <c r="B72">
        <v>307</v>
      </c>
      <c r="C72" s="1">
        <v>40.432000000000002</v>
      </c>
      <c r="D72" s="1">
        <v>2E-3</v>
      </c>
      <c r="E72" s="1">
        <v>1.4E-2</v>
      </c>
      <c r="F72" s="1">
        <v>1.4E-2</v>
      </c>
      <c r="G72" s="1">
        <v>9.2780000000000005</v>
      </c>
      <c r="H72" s="1">
        <v>50.243000000000002</v>
      </c>
      <c r="I72" s="1">
        <v>7.9000000000000001E-2</v>
      </c>
      <c r="J72" s="1">
        <v>0.128</v>
      </c>
      <c r="K72" s="1">
        <v>0.376</v>
      </c>
      <c r="L72" s="1">
        <v>8.0000000000000002E-3</v>
      </c>
      <c r="N72">
        <f t="shared" si="48"/>
        <v>100.574</v>
      </c>
      <c r="P72" s="1">
        <v>11.137</v>
      </c>
      <c r="Q72" s="1">
        <v>70.284000000000006</v>
      </c>
      <c r="R72" s="1">
        <v>11.005000000000001</v>
      </c>
      <c r="S72" s="19">
        <f t="shared" si="91"/>
        <v>1.4142135623672869</v>
      </c>
      <c r="T72" s="19">
        <f>SUM(S$4:S72)</f>
        <v>140.60799914916606</v>
      </c>
      <c r="W72" s="4">
        <v>8</v>
      </c>
      <c r="X72" s="4">
        <v>3</v>
      </c>
      <c r="Y72" s="12">
        <v>0</v>
      </c>
      <c r="AA72" s="11">
        <f t="shared" si="49"/>
        <v>0.98575310369496549</v>
      </c>
      <c r="AB72" s="11">
        <f t="shared" si="50"/>
        <v>3.6680978672265706E-5</v>
      </c>
      <c r="AC72" s="11">
        <f t="shared" si="51"/>
        <v>4.0225463512111049E-4</v>
      </c>
      <c r="AD72" s="11">
        <f t="shared" si="52"/>
        <v>2.6984592800150285E-4</v>
      </c>
      <c r="AE72" s="11">
        <f t="shared" si="53"/>
        <v>0</v>
      </c>
      <c r="AF72" s="11">
        <f t="shared" si="54"/>
        <v>0.18916322803300381</v>
      </c>
      <c r="AG72" s="11">
        <f t="shared" si="55"/>
        <v>1.8259797435431362</v>
      </c>
      <c r="AH72" s="11">
        <f t="shared" si="56"/>
        <v>2.0635361158728351E-3</v>
      </c>
      <c r="AI72" s="11">
        <f t="shared" si="57"/>
        <v>2.6430632463116366E-3</v>
      </c>
      <c r="AJ72" s="11">
        <f t="shared" si="58"/>
        <v>7.373640458198976E-3</v>
      </c>
      <c r="AK72" s="11">
        <f t="shared" si="59"/>
        <v>3.7813682303353857E-4</v>
      </c>
      <c r="AL72" s="11">
        <f t="shared" si="60"/>
        <v>0</v>
      </c>
      <c r="AM72" s="11">
        <f t="shared" si="61"/>
        <v>3.0140632334563167</v>
      </c>
      <c r="AN72" s="11">
        <f t="shared" si="62"/>
        <v>0.90612912795708478</v>
      </c>
      <c r="AO72" s="8">
        <f t="shared" si="63"/>
        <v>0</v>
      </c>
      <c r="AQ72">
        <f t="shared" si="64"/>
        <v>40.432000000000002</v>
      </c>
      <c r="AR72">
        <f t="shared" si="65"/>
        <v>2E-3</v>
      </c>
      <c r="AS72">
        <f t="shared" si="66"/>
        <v>1.4E-2</v>
      </c>
      <c r="AT72">
        <f t="shared" si="67"/>
        <v>1.4E-2</v>
      </c>
      <c r="AU72">
        <f t="shared" si="68"/>
        <v>0</v>
      </c>
      <c r="AV72">
        <f t="shared" si="69"/>
        <v>9.2780000000000005</v>
      </c>
      <c r="AW72">
        <f t="shared" si="70"/>
        <v>50.243000000000002</v>
      </c>
      <c r="AX72">
        <f t="shared" si="71"/>
        <v>7.9000000000000001E-2</v>
      </c>
      <c r="AY72">
        <f t="shared" si="72"/>
        <v>0.128</v>
      </c>
      <c r="AZ72">
        <f t="shared" si="73"/>
        <v>0.376</v>
      </c>
      <c r="BA72">
        <f t="shared" si="74"/>
        <v>8.0000000000000002E-3</v>
      </c>
      <c r="BB72">
        <f t="shared" si="75"/>
        <v>0</v>
      </c>
      <c r="BC72">
        <f t="shared" si="76"/>
        <v>100.574</v>
      </c>
      <c r="BE72">
        <f t="shared" si="77"/>
        <v>0.67296937416777636</v>
      </c>
      <c r="BF72">
        <f t="shared" si="78"/>
        <v>2.5041945258307666E-5</v>
      </c>
      <c r="BG72">
        <f t="shared" si="79"/>
        <v>2.7461749705766971E-4</v>
      </c>
      <c r="BH72">
        <f t="shared" si="80"/>
        <v>1.8422264622672542E-4</v>
      </c>
      <c r="BI72">
        <f t="shared" si="81"/>
        <v>0.12914091643004288</v>
      </c>
      <c r="BJ72">
        <f t="shared" si="82"/>
        <v>0</v>
      </c>
      <c r="BK72">
        <f t="shared" si="83"/>
        <v>1.2465884618056589</v>
      </c>
      <c r="BL72">
        <f t="shared" si="84"/>
        <v>1.4087671682353319E-3</v>
      </c>
      <c r="BM72">
        <f t="shared" si="85"/>
        <v>1.8044078300022274E-3</v>
      </c>
      <c r="BN72">
        <f t="shared" si="86"/>
        <v>5.0339524023734544E-3</v>
      </c>
      <c r="BO72">
        <f t="shared" si="87"/>
        <v>2.5815237121020216E-4</v>
      </c>
      <c r="BP72">
        <f t="shared" si="88"/>
        <v>0</v>
      </c>
      <c r="BQ72">
        <f t="shared" si="89"/>
        <v>2.057687914263842</v>
      </c>
      <c r="BR72">
        <f t="shared" si="90"/>
        <v>1.4647815213195865</v>
      </c>
    </row>
    <row r="73" spans="1:70">
      <c r="A73" t="s">
        <v>158</v>
      </c>
      <c r="B73">
        <v>308</v>
      </c>
      <c r="C73" s="1">
        <v>40.479999999999997</v>
      </c>
      <c r="D73" s="1">
        <v>0</v>
      </c>
      <c r="E73" s="1">
        <v>8.0000000000000002E-3</v>
      </c>
      <c r="F73" s="1">
        <v>1.4E-2</v>
      </c>
      <c r="G73" s="1">
        <v>9.3049999999999997</v>
      </c>
      <c r="H73" s="1">
        <v>50.25</v>
      </c>
      <c r="I73" s="1">
        <v>8.3000000000000004E-2</v>
      </c>
      <c r="J73" s="1">
        <v>0.13100000000000001</v>
      </c>
      <c r="K73" s="1">
        <v>0.37</v>
      </c>
      <c r="L73" s="1">
        <v>0</v>
      </c>
      <c r="N73">
        <f t="shared" si="48"/>
        <v>100.64100000000001</v>
      </c>
      <c r="P73" s="1">
        <v>11.138999999999999</v>
      </c>
      <c r="Q73" s="1">
        <v>70.283000000000001</v>
      </c>
      <c r="R73" s="1">
        <v>11.005000000000001</v>
      </c>
      <c r="S73" s="19">
        <f t="shared" si="91"/>
        <v>2.2360679775009333</v>
      </c>
      <c r="T73" s="19">
        <f>SUM(S$4:S73)</f>
        <v>142.844067126667</v>
      </c>
      <c r="W73" s="4">
        <v>8</v>
      </c>
      <c r="X73" s="4">
        <v>3</v>
      </c>
      <c r="Y73" s="12">
        <v>0</v>
      </c>
      <c r="AA73" s="11">
        <f t="shared" si="49"/>
        <v>0.98626425830856113</v>
      </c>
      <c r="AB73" s="11">
        <f t="shared" si="50"/>
        <v>0</v>
      </c>
      <c r="AC73" s="11">
        <f t="shared" si="51"/>
        <v>2.2970628115489124E-4</v>
      </c>
      <c r="AD73" s="11">
        <f t="shared" si="52"/>
        <v>2.696657131815727E-4</v>
      </c>
      <c r="AE73" s="11">
        <f t="shared" si="53"/>
        <v>0</v>
      </c>
      <c r="AF73" s="11">
        <f t="shared" si="54"/>
        <v>0.18958701477252188</v>
      </c>
      <c r="AG73" s="11">
        <f t="shared" si="55"/>
        <v>1.8250145059135505</v>
      </c>
      <c r="AH73" s="11">
        <f t="shared" si="56"/>
        <v>2.1665710600481153E-3</v>
      </c>
      <c r="AI73" s="11">
        <f t="shared" si="57"/>
        <v>2.7032035180652282E-3</v>
      </c>
      <c r="AJ73" s="11">
        <f t="shared" si="58"/>
        <v>7.251130127188048E-3</v>
      </c>
      <c r="AK73" s="11">
        <f t="shared" si="59"/>
        <v>0</v>
      </c>
      <c r="AL73" s="11">
        <f t="shared" si="60"/>
        <v>0</v>
      </c>
      <c r="AM73" s="11">
        <f t="shared" si="61"/>
        <v>3.0134860556942717</v>
      </c>
      <c r="AN73" s="11">
        <f t="shared" si="62"/>
        <v>0.90589354131532773</v>
      </c>
      <c r="AO73" s="8">
        <f t="shared" si="63"/>
        <v>0</v>
      </c>
      <c r="AQ73">
        <f t="shared" si="64"/>
        <v>40.479999999999997</v>
      </c>
      <c r="AR73">
        <f t="shared" si="65"/>
        <v>0</v>
      </c>
      <c r="AS73">
        <f t="shared" si="66"/>
        <v>8.0000000000000002E-3</v>
      </c>
      <c r="AT73">
        <f t="shared" si="67"/>
        <v>1.4E-2</v>
      </c>
      <c r="AU73">
        <f t="shared" si="68"/>
        <v>0</v>
      </c>
      <c r="AV73">
        <f t="shared" si="69"/>
        <v>9.3049999999999997</v>
      </c>
      <c r="AW73">
        <f t="shared" si="70"/>
        <v>50.25</v>
      </c>
      <c r="AX73">
        <f t="shared" si="71"/>
        <v>8.3000000000000004E-2</v>
      </c>
      <c r="AY73">
        <f t="shared" si="72"/>
        <v>0.13100000000000001</v>
      </c>
      <c r="AZ73">
        <f t="shared" si="73"/>
        <v>0.37</v>
      </c>
      <c r="BA73">
        <f t="shared" si="74"/>
        <v>0</v>
      </c>
      <c r="BB73">
        <f t="shared" si="75"/>
        <v>0</v>
      </c>
      <c r="BC73">
        <f t="shared" si="76"/>
        <v>100.64100000000001</v>
      </c>
      <c r="BE73">
        <f t="shared" si="77"/>
        <v>0.67376830892143802</v>
      </c>
      <c r="BF73">
        <f t="shared" si="78"/>
        <v>0</v>
      </c>
      <c r="BG73">
        <f t="shared" si="79"/>
        <v>1.569242840329541E-4</v>
      </c>
      <c r="BH73">
        <f t="shared" si="80"/>
        <v>1.8422264622672542E-4</v>
      </c>
      <c r="BI73">
        <f t="shared" si="81"/>
        <v>0.12951673069428207</v>
      </c>
      <c r="BJ73">
        <f t="shared" si="82"/>
        <v>0</v>
      </c>
      <c r="BK73">
        <f t="shared" si="83"/>
        <v>1.2467621401137345</v>
      </c>
      <c r="BL73">
        <f t="shared" si="84"/>
        <v>1.480097151437121E-3</v>
      </c>
      <c r="BM73">
        <f t="shared" si="85"/>
        <v>1.8466986385179047E-3</v>
      </c>
      <c r="BN73">
        <f t="shared" si="86"/>
        <v>4.9536233746760062E-3</v>
      </c>
      <c r="BO73">
        <f t="shared" si="87"/>
        <v>0</v>
      </c>
      <c r="BP73">
        <f t="shared" si="88"/>
        <v>0</v>
      </c>
      <c r="BQ73">
        <f t="shared" si="89"/>
        <v>2.0586687458243449</v>
      </c>
      <c r="BR73">
        <f t="shared" si="90"/>
        <v>1.4638032766595444</v>
      </c>
    </row>
    <row r="74" spans="1:70">
      <c r="A74" t="s">
        <v>159</v>
      </c>
      <c r="B74">
        <v>309</v>
      </c>
      <c r="C74" s="1">
        <v>40.551000000000002</v>
      </c>
      <c r="D74" s="1">
        <v>0</v>
      </c>
      <c r="E74" s="1">
        <v>1.2E-2</v>
      </c>
      <c r="F74" s="1">
        <v>1.2999999999999999E-2</v>
      </c>
      <c r="G74" s="1">
        <v>9.3350000000000009</v>
      </c>
      <c r="H74" s="1">
        <v>50.289000000000001</v>
      </c>
      <c r="I74" s="1">
        <v>8.4000000000000005E-2</v>
      </c>
      <c r="J74" s="1">
        <v>0.14599999999999999</v>
      </c>
      <c r="K74" s="1">
        <v>0.376</v>
      </c>
      <c r="L74" s="1">
        <v>3.0000000000000001E-3</v>
      </c>
      <c r="N74">
        <f t="shared" si="48"/>
        <v>100.80900000000001</v>
      </c>
      <c r="P74" s="1">
        <v>11.141</v>
      </c>
      <c r="Q74" s="1">
        <v>70.281999999999996</v>
      </c>
      <c r="R74" s="1">
        <v>11.005000000000001</v>
      </c>
      <c r="S74" s="19">
        <f t="shared" si="91"/>
        <v>2.2360679775025223</v>
      </c>
      <c r="T74" s="19">
        <f>SUM(S$4:S74)</f>
        <v>145.08013510416953</v>
      </c>
      <c r="W74" s="4">
        <v>8</v>
      </c>
      <c r="X74" s="4">
        <v>3</v>
      </c>
      <c r="Y74" s="12">
        <v>0</v>
      </c>
      <c r="AA74" s="11">
        <f t="shared" si="49"/>
        <v>0.98647621586288348</v>
      </c>
      <c r="AB74" s="11">
        <f t="shared" si="50"/>
        <v>0</v>
      </c>
      <c r="AC74" s="11">
        <f t="shared" si="51"/>
        <v>3.4403005841904412E-4</v>
      </c>
      <c r="AD74" s="11">
        <f t="shared" si="52"/>
        <v>2.5001916893286534E-4</v>
      </c>
      <c r="AE74" s="11">
        <f t="shared" si="53"/>
        <v>0</v>
      </c>
      <c r="AF74" s="11">
        <f t="shared" si="54"/>
        <v>0.18990604637655173</v>
      </c>
      <c r="AG74" s="11">
        <f t="shared" si="55"/>
        <v>1.8236249008533478</v>
      </c>
      <c r="AH74" s="11">
        <f t="shared" si="56"/>
        <v>2.1893056141586466E-3</v>
      </c>
      <c r="AI74" s="11">
        <f t="shared" si="57"/>
        <v>3.0081020345845053E-3</v>
      </c>
      <c r="AJ74" s="11">
        <f t="shared" si="58"/>
        <v>7.3573951061372683E-3</v>
      </c>
      <c r="AK74" s="11">
        <f t="shared" si="59"/>
        <v>1.4148889685201632E-4</v>
      </c>
      <c r="AL74" s="11">
        <f t="shared" si="60"/>
        <v>0</v>
      </c>
      <c r="AM74" s="11">
        <f t="shared" si="61"/>
        <v>3.0132975039718684</v>
      </c>
      <c r="AN74" s="11">
        <f t="shared" si="62"/>
        <v>0.90568506203601506</v>
      </c>
      <c r="AO74" s="8">
        <f t="shared" si="63"/>
        <v>0</v>
      </c>
      <c r="AQ74">
        <f t="shared" si="64"/>
        <v>40.551000000000002</v>
      </c>
      <c r="AR74">
        <f t="shared" si="65"/>
        <v>0</v>
      </c>
      <c r="AS74">
        <f t="shared" si="66"/>
        <v>1.2E-2</v>
      </c>
      <c r="AT74">
        <f t="shared" si="67"/>
        <v>1.2999999999999999E-2</v>
      </c>
      <c r="AU74">
        <f t="shared" si="68"/>
        <v>0</v>
      </c>
      <c r="AV74">
        <f t="shared" si="69"/>
        <v>9.3350000000000009</v>
      </c>
      <c r="AW74">
        <f t="shared" si="70"/>
        <v>50.289000000000001</v>
      </c>
      <c r="AX74">
        <f t="shared" si="71"/>
        <v>8.4000000000000005E-2</v>
      </c>
      <c r="AY74">
        <f t="shared" si="72"/>
        <v>0.14599999999999999</v>
      </c>
      <c r="AZ74">
        <f t="shared" si="73"/>
        <v>0.376</v>
      </c>
      <c r="BA74">
        <f t="shared" si="74"/>
        <v>3.0000000000000001E-3</v>
      </c>
      <c r="BB74">
        <f t="shared" si="75"/>
        <v>0</v>
      </c>
      <c r="BC74">
        <f t="shared" si="76"/>
        <v>100.80900000000001</v>
      </c>
      <c r="BE74">
        <f t="shared" si="77"/>
        <v>0.67495006657789614</v>
      </c>
      <c r="BF74">
        <f t="shared" si="78"/>
        <v>0</v>
      </c>
      <c r="BG74">
        <f t="shared" si="79"/>
        <v>2.3538642604943117E-4</v>
      </c>
      <c r="BH74">
        <f t="shared" si="80"/>
        <v>1.7106388578195931E-4</v>
      </c>
      <c r="BI74">
        <f t="shared" si="81"/>
        <v>0.12993430209899229</v>
      </c>
      <c r="BJ74">
        <f t="shared" si="82"/>
        <v>0</v>
      </c>
      <c r="BK74">
        <f t="shared" si="83"/>
        <v>1.247729776401584</v>
      </c>
      <c r="BL74">
        <f t="shared" si="84"/>
        <v>1.4979296472375683E-3</v>
      </c>
      <c r="BM74">
        <f t="shared" si="85"/>
        <v>2.0581526810962906E-3</v>
      </c>
      <c r="BN74">
        <f t="shared" si="86"/>
        <v>5.0339524023734544E-3</v>
      </c>
      <c r="BO74">
        <f t="shared" si="87"/>
        <v>9.6807139203825818E-5</v>
      </c>
      <c r="BP74">
        <f t="shared" si="88"/>
        <v>0</v>
      </c>
      <c r="BQ74">
        <f t="shared" si="89"/>
        <v>2.0617074372602149</v>
      </c>
      <c r="BR74">
        <f t="shared" si="90"/>
        <v>1.4615543648502389</v>
      </c>
    </row>
    <row r="75" spans="1:70">
      <c r="A75" t="s">
        <v>160</v>
      </c>
      <c r="B75">
        <v>310</v>
      </c>
      <c r="C75" s="1">
        <v>40.56</v>
      </c>
      <c r="D75" s="1">
        <v>0</v>
      </c>
      <c r="E75" s="1">
        <v>0.01</v>
      </c>
      <c r="F75" s="1">
        <v>1.2999999999999999E-2</v>
      </c>
      <c r="G75" s="1">
        <v>9.32</v>
      </c>
      <c r="H75" s="1">
        <v>50.302</v>
      </c>
      <c r="I75" s="1">
        <v>7.8E-2</v>
      </c>
      <c r="J75" s="1">
        <v>0.128</v>
      </c>
      <c r="K75" s="1">
        <v>0.375</v>
      </c>
      <c r="L75" s="1">
        <v>1E-3</v>
      </c>
      <c r="N75">
        <f t="shared" si="48"/>
        <v>100.78700000000001</v>
      </c>
      <c r="P75" s="1">
        <v>11.141999999999999</v>
      </c>
      <c r="Q75" s="1">
        <v>70.28</v>
      </c>
      <c r="R75" s="1">
        <v>11.005000000000001</v>
      </c>
      <c r="S75" s="19">
        <f t="shared" si="91"/>
        <v>2.2360679774953729</v>
      </c>
      <c r="T75" s="19">
        <f>SUM(S$4:S75)</f>
        <v>147.3162030816649</v>
      </c>
      <c r="W75" s="4">
        <v>8</v>
      </c>
      <c r="X75" s="4">
        <v>3</v>
      </c>
      <c r="Y75" s="12">
        <v>0</v>
      </c>
      <c r="AA75" s="11">
        <f t="shared" si="49"/>
        <v>0.98671386282168372</v>
      </c>
      <c r="AB75" s="11">
        <f t="shared" si="50"/>
        <v>0</v>
      </c>
      <c r="AC75" s="11">
        <f t="shared" si="51"/>
        <v>2.866971504388094E-4</v>
      </c>
      <c r="AD75" s="11">
        <f t="shared" si="52"/>
        <v>2.5002390878586285E-4</v>
      </c>
      <c r="AE75" s="11">
        <f t="shared" si="53"/>
        <v>0</v>
      </c>
      <c r="AF75" s="11">
        <f t="shared" si="54"/>
        <v>0.18960448916782627</v>
      </c>
      <c r="AG75" s="11">
        <f t="shared" si="55"/>
        <v>1.8241308996754571</v>
      </c>
      <c r="AH75" s="11">
        <f t="shared" si="56"/>
        <v>2.0329651818573953E-3</v>
      </c>
      <c r="AI75" s="11">
        <f t="shared" si="57"/>
        <v>2.6372901365984999E-3</v>
      </c>
      <c r="AJ75" s="11">
        <f t="shared" si="58"/>
        <v>7.3379666761909284E-3</v>
      </c>
      <c r="AK75" s="11">
        <f t="shared" si="59"/>
        <v>4.7163859730877766E-5</v>
      </c>
      <c r="AL75" s="11">
        <f t="shared" si="60"/>
        <v>0</v>
      </c>
      <c r="AM75" s="11">
        <f t="shared" si="61"/>
        <v>3.0130413585785694</v>
      </c>
      <c r="AN75" s="11">
        <f t="shared" si="62"/>
        <v>0.90584438739156403</v>
      </c>
      <c r="AO75" s="8">
        <f t="shared" si="63"/>
        <v>0</v>
      </c>
      <c r="AQ75">
        <f t="shared" si="64"/>
        <v>40.56</v>
      </c>
      <c r="AR75">
        <f t="shared" si="65"/>
        <v>0</v>
      </c>
      <c r="AS75">
        <f t="shared" si="66"/>
        <v>0.01</v>
      </c>
      <c r="AT75">
        <f t="shared" si="67"/>
        <v>1.2999999999999999E-2</v>
      </c>
      <c r="AU75">
        <f t="shared" si="68"/>
        <v>0</v>
      </c>
      <c r="AV75">
        <f t="shared" si="69"/>
        <v>9.32</v>
      </c>
      <c r="AW75">
        <f t="shared" si="70"/>
        <v>50.302</v>
      </c>
      <c r="AX75">
        <f t="shared" si="71"/>
        <v>7.8E-2</v>
      </c>
      <c r="AY75">
        <f t="shared" si="72"/>
        <v>0.128</v>
      </c>
      <c r="AZ75">
        <f t="shared" si="73"/>
        <v>0.375</v>
      </c>
      <c r="BA75">
        <f t="shared" si="74"/>
        <v>1E-3</v>
      </c>
      <c r="BB75">
        <f t="shared" si="75"/>
        <v>0</v>
      </c>
      <c r="BC75">
        <f t="shared" si="76"/>
        <v>100.78700000000001</v>
      </c>
      <c r="BE75">
        <f t="shared" si="77"/>
        <v>0.67509986684420775</v>
      </c>
      <c r="BF75">
        <f t="shared" si="78"/>
        <v>0</v>
      </c>
      <c r="BG75">
        <f t="shared" si="79"/>
        <v>1.9615535504119265E-4</v>
      </c>
      <c r="BH75">
        <f t="shared" si="80"/>
        <v>1.7106388578195931E-4</v>
      </c>
      <c r="BI75">
        <f t="shared" si="81"/>
        <v>0.12972551639663718</v>
      </c>
      <c r="BJ75">
        <f t="shared" si="82"/>
        <v>0</v>
      </c>
      <c r="BK75">
        <f t="shared" si="83"/>
        <v>1.248052321830867</v>
      </c>
      <c r="BL75">
        <f t="shared" si="84"/>
        <v>1.3909346724348846E-3</v>
      </c>
      <c r="BM75">
        <f t="shared" si="85"/>
        <v>1.8044078300022274E-3</v>
      </c>
      <c r="BN75">
        <f t="shared" si="86"/>
        <v>5.0205642310905468E-3</v>
      </c>
      <c r="BO75">
        <f t="shared" si="87"/>
        <v>3.226904640127527E-5</v>
      </c>
      <c r="BP75">
        <f t="shared" si="88"/>
        <v>0</v>
      </c>
      <c r="BQ75">
        <f t="shared" si="89"/>
        <v>2.0614931000924641</v>
      </c>
      <c r="BR75">
        <f t="shared" si="90"/>
        <v>1.4615820729370501</v>
      </c>
    </row>
    <row r="76" spans="1:70">
      <c r="A76" t="s">
        <v>161</v>
      </c>
      <c r="B76">
        <v>311</v>
      </c>
      <c r="C76" s="1">
        <v>40.71</v>
      </c>
      <c r="D76" s="1">
        <v>0</v>
      </c>
      <c r="E76" s="1">
        <v>7.0000000000000001E-3</v>
      </c>
      <c r="F76" s="1">
        <v>1.4999999999999999E-2</v>
      </c>
      <c r="G76" s="1">
        <v>9.3770000000000007</v>
      </c>
      <c r="H76" s="1">
        <v>50.481999999999999</v>
      </c>
      <c r="I76" s="1">
        <v>8.2000000000000003E-2</v>
      </c>
      <c r="J76" s="1">
        <v>0.13700000000000001</v>
      </c>
      <c r="K76" s="1">
        <v>0.38</v>
      </c>
      <c r="L76" s="1">
        <v>0</v>
      </c>
      <c r="N76">
        <f t="shared" si="48"/>
        <v>101.19</v>
      </c>
      <c r="P76" s="1">
        <v>11.144</v>
      </c>
      <c r="Q76" s="1">
        <v>70.278999999999996</v>
      </c>
      <c r="R76" s="1">
        <v>11.005000000000001</v>
      </c>
      <c r="S76" s="19">
        <f t="shared" si="91"/>
        <v>2.2360679775025223</v>
      </c>
      <c r="T76" s="19">
        <f>SUM(S$4:S76)</f>
        <v>149.55227105916742</v>
      </c>
      <c r="W76" s="4">
        <v>8</v>
      </c>
      <c r="X76" s="4">
        <v>3</v>
      </c>
      <c r="Y76" s="12">
        <v>0</v>
      </c>
      <c r="AA76" s="11">
        <f t="shared" si="49"/>
        <v>0.98659469013827072</v>
      </c>
      <c r="AB76" s="11">
        <f t="shared" si="50"/>
        <v>0</v>
      </c>
      <c r="AC76" s="11">
        <f t="shared" si="51"/>
        <v>1.9992440135252812E-4</v>
      </c>
      <c r="AD76" s="11">
        <f t="shared" si="52"/>
        <v>2.8739144438878165E-4</v>
      </c>
      <c r="AE76" s="11">
        <f t="shared" si="53"/>
        <v>0</v>
      </c>
      <c r="AF76" s="11">
        <f t="shared" si="54"/>
        <v>0.19003824330371719</v>
      </c>
      <c r="AG76" s="11">
        <f t="shared" si="55"/>
        <v>1.8236928169856426</v>
      </c>
      <c r="AH76" s="11">
        <f t="shared" si="56"/>
        <v>2.1290878332907589E-3</v>
      </c>
      <c r="AI76" s="11">
        <f t="shared" si="57"/>
        <v>2.8119843278125865E-3</v>
      </c>
      <c r="AJ76" s="11">
        <f t="shared" si="58"/>
        <v>7.4075135043838898E-3</v>
      </c>
      <c r="AK76" s="11">
        <f t="shared" si="59"/>
        <v>0</v>
      </c>
      <c r="AL76" s="11">
        <f t="shared" si="60"/>
        <v>0</v>
      </c>
      <c r="AM76" s="11">
        <f t="shared" si="61"/>
        <v>3.0131616519388591</v>
      </c>
      <c r="AN76" s="11">
        <f t="shared" si="62"/>
        <v>0.90562878675744818</v>
      </c>
      <c r="AO76" s="8">
        <f t="shared" si="63"/>
        <v>0</v>
      </c>
      <c r="AQ76">
        <f t="shared" si="64"/>
        <v>40.71</v>
      </c>
      <c r="AR76">
        <f t="shared" si="65"/>
        <v>0</v>
      </c>
      <c r="AS76">
        <f t="shared" si="66"/>
        <v>7.0000000000000001E-3</v>
      </c>
      <c r="AT76">
        <f t="shared" si="67"/>
        <v>1.4999999999999999E-2</v>
      </c>
      <c r="AU76">
        <f t="shared" si="68"/>
        <v>0</v>
      </c>
      <c r="AV76">
        <f t="shared" si="69"/>
        <v>9.3769999999999989</v>
      </c>
      <c r="AW76">
        <f t="shared" si="70"/>
        <v>50.481999999999999</v>
      </c>
      <c r="AX76">
        <f t="shared" si="71"/>
        <v>8.2000000000000003E-2</v>
      </c>
      <c r="AY76">
        <f t="shared" si="72"/>
        <v>0.13700000000000001</v>
      </c>
      <c r="AZ76">
        <f t="shared" si="73"/>
        <v>0.38</v>
      </c>
      <c r="BA76">
        <f t="shared" si="74"/>
        <v>0</v>
      </c>
      <c r="BB76">
        <f t="shared" si="75"/>
        <v>0</v>
      </c>
      <c r="BC76">
        <f t="shared" si="76"/>
        <v>101.18999999999998</v>
      </c>
      <c r="BE76">
        <f t="shared" si="77"/>
        <v>0.67759653794940078</v>
      </c>
      <c r="BF76">
        <f t="shared" si="78"/>
        <v>0</v>
      </c>
      <c r="BG76">
        <f t="shared" si="79"/>
        <v>1.3730874852883486E-4</v>
      </c>
      <c r="BH76">
        <f t="shared" si="80"/>
        <v>1.9738140667149154E-4</v>
      </c>
      <c r="BI76">
        <f t="shared" si="81"/>
        <v>0.13051890206558656</v>
      </c>
      <c r="BJ76">
        <f t="shared" si="82"/>
        <v>0</v>
      </c>
      <c r="BK76">
        <f t="shared" si="83"/>
        <v>1.2525183354670955</v>
      </c>
      <c r="BL76">
        <f t="shared" si="84"/>
        <v>1.4622646556366737E-3</v>
      </c>
      <c r="BM76">
        <f t="shared" si="85"/>
        <v>1.9312802555492591E-3</v>
      </c>
      <c r="BN76">
        <f t="shared" si="86"/>
        <v>5.0875050875050874E-3</v>
      </c>
      <c r="BO76">
        <f t="shared" si="87"/>
        <v>0</v>
      </c>
      <c r="BP76">
        <f t="shared" si="88"/>
        <v>0</v>
      </c>
      <c r="BQ76">
        <f t="shared" si="89"/>
        <v>2.0694495156359745</v>
      </c>
      <c r="BR76">
        <f t="shared" si="90"/>
        <v>1.4560208544216975</v>
      </c>
    </row>
    <row r="77" spans="1:70">
      <c r="A77" t="s">
        <v>162</v>
      </c>
      <c r="B77">
        <v>312</v>
      </c>
      <c r="C77" s="1">
        <v>40.728000000000002</v>
      </c>
      <c r="D77" s="1">
        <v>2E-3</v>
      </c>
      <c r="E77" s="1">
        <v>0.01</v>
      </c>
      <c r="F77" s="1">
        <v>1.0999999999999999E-2</v>
      </c>
      <c r="G77" s="1">
        <v>9.3729999999999993</v>
      </c>
      <c r="H77" s="1">
        <v>50.405000000000001</v>
      </c>
      <c r="I77" s="1">
        <v>8.3000000000000004E-2</v>
      </c>
      <c r="J77" s="1">
        <v>0.13300000000000001</v>
      </c>
      <c r="K77" s="1">
        <v>0.377</v>
      </c>
      <c r="L77" s="1">
        <v>2E-3</v>
      </c>
      <c r="N77">
        <f t="shared" si="48"/>
        <v>101.12399999999998</v>
      </c>
      <c r="P77" s="1">
        <v>11.145</v>
      </c>
      <c r="Q77" s="1">
        <v>70.277000000000001</v>
      </c>
      <c r="R77" s="1">
        <v>11.005000000000001</v>
      </c>
      <c r="S77" s="19">
        <f t="shared" si="91"/>
        <v>2.2360679774953729</v>
      </c>
      <c r="T77" s="19">
        <f>SUM(S$4:S77)</f>
        <v>151.78833903666279</v>
      </c>
      <c r="W77" s="4">
        <v>8</v>
      </c>
      <c r="X77" s="4">
        <v>3</v>
      </c>
      <c r="Y77" s="12">
        <v>0</v>
      </c>
      <c r="AA77" s="11">
        <f t="shared" si="49"/>
        <v>0.98751762068112914</v>
      </c>
      <c r="AB77" s="11">
        <f t="shared" si="50"/>
        <v>3.6479573779673955E-5</v>
      </c>
      <c r="AC77" s="11">
        <f t="shared" si="51"/>
        <v>2.8574712038911734E-4</v>
      </c>
      <c r="AD77" s="11">
        <f t="shared" si="52"/>
        <v>2.108576487555881E-4</v>
      </c>
      <c r="AE77" s="11">
        <f t="shared" si="53"/>
        <v>0</v>
      </c>
      <c r="AF77" s="11">
        <f t="shared" si="54"/>
        <v>0.19005084568590122</v>
      </c>
      <c r="AG77" s="11">
        <f t="shared" si="55"/>
        <v>1.8218090384469738</v>
      </c>
      <c r="AH77" s="11">
        <f t="shared" si="56"/>
        <v>2.1561149774905536E-3</v>
      </c>
      <c r="AI77" s="11">
        <f t="shared" si="57"/>
        <v>2.7312287034189976E-3</v>
      </c>
      <c r="AJ77" s="11">
        <f t="shared" si="58"/>
        <v>7.352656950112761E-3</v>
      </c>
      <c r="AK77" s="11">
        <f t="shared" si="59"/>
        <v>9.4015145137698152E-5</v>
      </c>
      <c r="AL77" s="11">
        <f t="shared" si="60"/>
        <v>0</v>
      </c>
      <c r="AM77" s="11">
        <f t="shared" si="61"/>
        <v>3.0122446049330884</v>
      </c>
      <c r="AN77" s="11">
        <f t="shared" si="62"/>
        <v>0.90553475061320454</v>
      </c>
      <c r="AO77" s="8">
        <f t="shared" si="63"/>
        <v>0</v>
      </c>
      <c r="AQ77">
        <f t="shared" si="64"/>
        <v>40.728000000000002</v>
      </c>
      <c r="AR77">
        <f t="shared" si="65"/>
        <v>2E-3</v>
      </c>
      <c r="AS77">
        <f t="shared" si="66"/>
        <v>0.01</v>
      </c>
      <c r="AT77">
        <f t="shared" si="67"/>
        <v>1.0999999999999999E-2</v>
      </c>
      <c r="AU77">
        <f t="shared" si="68"/>
        <v>0</v>
      </c>
      <c r="AV77">
        <f t="shared" si="69"/>
        <v>9.3729999999999993</v>
      </c>
      <c r="AW77">
        <f t="shared" si="70"/>
        <v>50.405000000000001</v>
      </c>
      <c r="AX77">
        <f t="shared" si="71"/>
        <v>8.3000000000000004E-2</v>
      </c>
      <c r="AY77">
        <f t="shared" si="72"/>
        <v>0.13300000000000001</v>
      </c>
      <c r="AZ77">
        <f t="shared" si="73"/>
        <v>0.377</v>
      </c>
      <c r="BA77">
        <f t="shared" si="74"/>
        <v>2E-3</v>
      </c>
      <c r="BB77">
        <f t="shared" si="75"/>
        <v>0</v>
      </c>
      <c r="BC77">
        <f t="shared" si="76"/>
        <v>101.12399999999998</v>
      </c>
      <c r="BE77">
        <f t="shared" si="77"/>
        <v>0.67789613848202401</v>
      </c>
      <c r="BF77">
        <f t="shared" si="78"/>
        <v>2.5041945258307666E-5</v>
      </c>
      <c r="BG77">
        <f t="shared" si="79"/>
        <v>1.9615535504119265E-4</v>
      </c>
      <c r="BH77">
        <f t="shared" si="80"/>
        <v>1.4474636489242711E-4</v>
      </c>
      <c r="BI77">
        <f t="shared" si="81"/>
        <v>0.13046322587829184</v>
      </c>
      <c r="BJ77">
        <f t="shared" si="82"/>
        <v>0</v>
      </c>
      <c r="BK77">
        <f t="shared" si="83"/>
        <v>1.2506078740782645</v>
      </c>
      <c r="BL77">
        <f t="shared" si="84"/>
        <v>1.480097151437121E-3</v>
      </c>
      <c r="BM77">
        <f t="shared" si="85"/>
        <v>1.8748925108616895E-3</v>
      </c>
      <c r="BN77">
        <f t="shared" si="86"/>
        <v>5.0473405736563628E-3</v>
      </c>
      <c r="BO77">
        <f t="shared" si="87"/>
        <v>6.453809280255054E-5</v>
      </c>
      <c r="BP77">
        <f t="shared" si="88"/>
        <v>0</v>
      </c>
      <c r="BQ77">
        <f t="shared" si="89"/>
        <v>2.0678000504325293</v>
      </c>
      <c r="BR77">
        <f t="shared" si="90"/>
        <v>1.4567388197437201</v>
      </c>
    </row>
    <row r="78" spans="1:70">
      <c r="A78" t="s">
        <v>163</v>
      </c>
      <c r="B78">
        <v>313</v>
      </c>
      <c r="C78" s="1">
        <v>40.631</v>
      </c>
      <c r="D78" s="1">
        <v>0</v>
      </c>
      <c r="E78" s="1">
        <v>0.01</v>
      </c>
      <c r="F78" s="1">
        <v>1.4999999999999999E-2</v>
      </c>
      <c r="G78" s="1">
        <v>9.3870000000000005</v>
      </c>
      <c r="H78" s="1">
        <v>50.374000000000002</v>
      </c>
      <c r="I78" s="1">
        <v>7.9000000000000001E-2</v>
      </c>
      <c r="J78" s="1">
        <v>0.123</v>
      </c>
      <c r="K78" s="1">
        <v>0.378</v>
      </c>
      <c r="L78" s="1">
        <v>0</v>
      </c>
      <c r="N78">
        <f t="shared" si="48"/>
        <v>100.997</v>
      </c>
      <c r="P78" s="1">
        <v>11.146000000000001</v>
      </c>
      <c r="Q78" s="1">
        <v>70.275999999999996</v>
      </c>
      <c r="R78" s="1">
        <v>11.005000000000001</v>
      </c>
      <c r="S78" s="19">
        <f t="shared" si="91"/>
        <v>1.4142135623773355</v>
      </c>
      <c r="T78" s="19">
        <f>SUM(S$4:S78)</f>
        <v>153.20255259904013</v>
      </c>
      <c r="W78" s="4">
        <v>8</v>
      </c>
      <c r="X78" s="4">
        <v>3</v>
      </c>
      <c r="Y78" s="12">
        <v>0</v>
      </c>
      <c r="AA78" s="11">
        <f t="shared" si="49"/>
        <v>0.98660494038151814</v>
      </c>
      <c r="AB78" s="11">
        <f t="shared" si="50"/>
        <v>0</v>
      </c>
      <c r="AC78" s="11">
        <f t="shared" si="51"/>
        <v>2.8616457309308551E-4</v>
      </c>
      <c r="AD78" s="11">
        <f t="shared" si="52"/>
        <v>2.8795321934901305E-4</v>
      </c>
      <c r="AE78" s="11">
        <f t="shared" si="53"/>
        <v>0</v>
      </c>
      <c r="AF78" s="11">
        <f t="shared" si="54"/>
        <v>0.19061277864805967</v>
      </c>
      <c r="AG78" s="11">
        <f t="shared" si="55"/>
        <v>1.8233484665953239</v>
      </c>
      <c r="AH78" s="11">
        <f t="shared" si="56"/>
        <v>2.0552039234460842E-3</v>
      </c>
      <c r="AI78" s="11">
        <f t="shared" si="57"/>
        <v>2.5295632517728542E-3</v>
      </c>
      <c r="AJ78" s="11">
        <f t="shared" si="58"/>
        <v>7.3829301296991388E-3</v>
      </c>
      <c r="AK78" s="11">
        <f t="shared" si="59"/>
        <v>0</v>
      </c>
      <c r="AL78" s="11">
        <f t="shared" si="60"/>
        <v>0</v>
      </c>
      <c r="AM78" s="11">
        <f t="shared" si="61"/>
        <v>3.0131080007222621</v>
      </c>
      <c r="AN78" s="11">
        <f t="shared" si="62"/>
        <v>0.90535429661407196</v>
      </c>
      <c r="AO78" s="8">
        <f t="shared" si="63"/>
        <v>0</v>
      </c>
      <c r="AQ78">
        <f t="shared" si="64"/>
        <v>40.631</v>
      </c>
      <c r="AR78">
        <f t="shared" si="65"/>
        <v>0</v>
      </c>
      <c r="AS78">
        <f t="shared" si="66"/>
        <v>0.01</v>
      </c>
      <c r="AT78">
        <f t="shared" si="67"/>
        <v>1.4999999999999999E-2</v>
      </c>
      <c r="AU78">
        <f t="shared" si="68"/>
        <v>0</v>
      </c>
      <c r="AV78">
        <f t="shared" si="69"/>
        <v>9.3870000000000005</v>
      </c>
      <c r="AW78">
        <f t="shared" si="70"/>
        <v>50.374000000000002</v>
      </c>
      <c r="AX78">
        <f t="shared" si="71"/>
        <v>7.9000000000000001E-2</v>
      </c>
      <c r="AY78">
        <f t="shared" si="72"/>
        <v>0.123</v>
      </c>
      <c r="AZ78">
        <f t="shared" si="73"/>
        <v>0.378</v>
      </c>
      <c r="BA78">
        <f t="shared" si="74"/>
        <v>0</v>
      </c>
      <c r="BB78">
        <f t="shared" si="75"/>
        <v>0</v>
      </c>
      <c r="BC78">
        <f t="shared" si="76"/>
        <v>100.997</v>
      </c>
      <c r="BE78">
        <f t="shared" si="77"/>
        <v>0.67628162450066576</v>
      </c>
      <c r="BF78">
        <f t="shared" si="78"/>
        <v>0</v>
      </c>
      <c r="BG78">
        <f t="shared" si="79"/>
        <v>1.9615535504119265E-4</v>
      </c>
      <c r="BH78">
        <f t="shared" si="80"/>
        <v>1.9738140667149154E-4</v>
      </c>
      <c r="BI78">
        <f t="shared" si="81"/>
        <v>0.13065809253382329</v>
      </c>
      <c r="BJ78">
        <f t="shared" si="82"/>
        <v>0</v>
      </c>
      <c r="BK78">
        <f t="shared" si="83"/>
        <v>1.2498387272853584</v>
      </c>
      <c r="BL78">
        <f t="shared" si="84"/>
        <v>1.4087671682353319E-3</v>
      </c>
      <c r="BM78">
        <f t="shared" si="85"/>
        <v>1.7339231491427655E-3</v>
      </c>
      <c r="BN78">
        <f t="shared" si="86"/>
        <v>5.0607287449392713E-3</v>
      </c>
      <c r="BO78">
        <f t="shared" si="87"/>
        <v>0</v>
      </c>
      <c r="BP78">
        <f t="shared" si="88"/>
        <v>0</v>
      </c>
      <c r="BQ78">
        <f t="shared" si="89"/>
        <v>2.0653754001438775</v>
      </c>
      <c r="BR78">
        <f t="shared" si="90"/>
        <v>1.4588669936285499</v>
      </c>
    </row>
    <row r="79" spans="1:70">
      <c r="A79" t="s">
        <v>164</v>
      </c>
      <c r="B79">
        <v>314</v>
      </c>
      <c r="C79" s="1">
        <v>40.86</v>
      </c>
      <c r="D79" s="1">
        <v>0</v>
      </c>
      <c r="E79" s="1">
        <v>1.2999999999999999E-2</v>
      </c>
      <c r="F79" s="1">
        <v>1.0999999999999999E-2</v>
      </c>
      <c r="G79" s="1">
        <v>9.1739999999999995</v>
      </c>
      <c r="H79" s="1">
        <v>50.293999999999997</v>
      </c>
      <c r="I79" s="1">
        <v>7.8E-2</v>
      </c>
      <c r="J79" s="1">
        <v>0.14099999999999999</v>
      </c>
      <c r="K79" s="1">
        <v>0.374</v>
      </c>
      <c r="L79" s="1">
        <v>3.0000000000000001E-3</v>
      </c>
      <c r="N79">
        <f t="shared" si="48"/>
        <v>100.94800000000001</v>
      </c>
      <c r="P79" s="1">
        <v>11.148</v>
      </c>
      <c r="Q79" s="1">
        <v>70.274000000000001</v>
      </c>
      <c r="R79" s="1">
        <v>11.005000000000001</v>
      </c>
      <c r="S79" s="19">
        <f t="shared" si="91"/>
        <v>2.8284271247421104</v>
      </c>
      <c r="T79" s="19">
        <f>SUM(S$4:S79)</f>
        <v>156.03097972378225</v>
      </c>
      <c r="W79" s="4">
        <v>8</v>
      </c>
      <c r="X79" s="4">
        <v>3</v>
      </c>
      <c r="Y79" s="12">
        <v>0</v>
      </c>
      <c r="AA79" s="11">
        <f t="shared" si="49"/>
        <v>0.99111234173771612</v>
      </c>
      <c r="AB79" s="11">
        <f t="shared" si="50"/>
        <v>0</v>
      </c>
      <c r="AC79" s="11">
        <f t="shared" si="51"/>
        <v>3.7161904853362868E-4</v>
      </c>
      <c r="AD79" s="11">
        <f t="shared" si="52"/>
        <v>2.1094153971332956E-4</v>
      </c>
      <c r="AE79" s="11">
        <f t="shared" si="53"/>
        <v>0</v>
      </c>
      <c r="AF79" s="11">
        <f t="shared" si="54"/>
        <v>0.18608984643072599</v>
      </c>
      <c r="AG79" s="11">
        <f t="shared" si="55"/>
        <v>1.8185203402223069</v>
      </c>
      <c r="AH79" s="11">
        <f t="shared" si="56"/>
        <v>2.0270346800220114E-3</v>
      </c>
      <c r="AI79" s="11">
        <f t="shared" si="57"/>
        <v>2.8966651336665619E-3</v>
      </c>
      <c r="AJ79" s="11">
        <f t="shared" si="58"/>
        <v>7.2970497632635599E-3</v>
      </c>
      <c r="AK79" s="11">
        <f t="shared" si="59"/>
        <v>1.4107882442556608E-4</v>
      </c>
      <c r="AL79" s="11">
        <f t="shared" si="60"/>
        <v>0</v>
      </c>
      <c r="AM79" s="11">
        <f t="shared" si="61"/>
        <v>3.0086669173803737</v>
      </c>
      <c r="AN79" s="11">
        <f t="shared" si="62"/>
        <v>0.90716906076316606</v>
      </c>
      <c r="AO79" s="8">
        <f t="shared" si="63"/>
        <v>0</v>
      </c>
      <c r="AQ79">
        <f t="shared" si="64"/>
        <v>40.86</v>
      </c>
      <c r="AR79">
        <f t="shared" si="65"/>
        <v>0</v>
      </c>
      <c r="AS79">
        <f t="shared" si="66"/>
        <v>1.2999999999999999E-2</v>
      </c>
      <c r="AT79">
        <f t="shared" si="67"/>
        <v>1.0999999999999999E-2</v>
      </c>
      <c r="AU79">
        <f t="shared" si="68"/>
        <v>0</v>
      </c>
      <c r="AV79">
        <f t="shared" si="69"/>
        <v>9.1739999999999995</v>
      </c>
      <c r="AW79">
        <f t="shared" si="70"/>
        <v>50.293999999999997</v>
      </c>
      <c r="AX79">
        <f t="shared" si="71"/>
        <v>7.8E-2</v>
      </c>
      <c r="AY79">
        <f t="shared" si="72"/>
        <v>0.14099999999999999</v>
      </c>
      <c r="AZ79">
        <f t="shared" si="73"/>
        <v>0.374</v>
      </c>
      <c r="BA79">
        <f t="shared" si="74"/>
        <v>3.0000000000000001E-3</v>
      </c>
      <c r="BB79">
        <f t="shared" si="75"/>
        <v>0</v>
      </c>
      <c r="BC79">
        <f t="shared" si="76"/>
        <v>100.94800000000001</v>
      </c>
      <c r="BE79">
        <f t="shared" si="77"/>
        <v>0.68009320905459392</v>
      </c>
      <c r="BF79">
        <f t="shared" si="78"/>
        <v>0</v>
      </c>
      <c r="BG79">
        <f t="shared" si="79"/>
        <v>2.5500196155355041E-4</v>
      </c>
      <c r="BH79">
        <f t="shared" si="80"/>
        <v>1.4474636489242711E-4</v>
      </c>
      <c r="BI79">
        <f t="shared" si="81"/>
        <v>0.12769333556038082</v>
      </c>
      <c r="BJ79">
        <f t="shared" si="82"/>
        <v>0</v>
      </c>
      <c r="BK79">
        <f t="shared" si="83"/>
        <v>1.2478538323359236</v>
      </c>
      <c r="BL79">
        <f t="shared" si="84"/>
        <v>1.3909346724348846E-3</v>
      </c>
      <c r="BM79">
        <f t="shared" si="85"/>
        <v>1.9876680002368285E-3</v>
      </c>
      <c r="BN79">
        <f t="shared" si="86"/>
        <v>5.0071760598076383E-3</v>
      </c>
      <c r="BO79">
        <f t="shared" si="87"/>
        <v>9.6807139203825818E-5</v>
      </c>
      <c r="BP79">
        <f t="shared" si="88"/>
        <v>0</v>
      </c>
      <c r="BQ79">
        <f t="shared" si="89"/>
        <v>2.0645227111490274</v>
      </c>
      <c r="BR79">
        <f t="shared" si="90"/>
        <v>1.457318391864953</v>
      </c>
    </row>
    <row r="80" spans="1:70">
      <c r="A80" t="s">
        <v>165</v>
      </c>
      <c r="B80">
        <v>315</v>
      </c>
      <c r="C80" s="1">
        <v>40.774999999999999</v>
      </c>
      <c r="D80" s="1">
        <v>0</v>
      </c>
      <c r="E80" s="1">
        <v>8.9999999999999993E-3</v>
      </c>
      <c r="F80" s="1">
        <v>1.2999999999999999E-2</v>
      </c>
      <c r="G80" s="1">
        <v>9.1709999999999994</v>
      </c>
      <c r="H80" s="1">
        <v>50.268999999999998</v>
      </c>
      <c r="I80" s="1">
        <v>0.08</v>
      </c>
      <c r="J80" s="1">
        <v>0.13300000000000001</v>
      </c>
      <c r="K80" s="1">
        <v>0.372</v>
      </c>
      <c r="L80" s="1">
        <v>0</v>
      </c>
      <c r="N80">
        <f t="shared" si="48"/>
        <v>100.82199999999999</v>
      </c>
      <c r="P80" s="1">
        <v>11.148999999999999</v>
      </c>
      <c r="Q80" s="1">
        <v>70.272999999999996</v>
      </c>
      <c r="R80" s="1">
        <v>11.005000000000001</v>
      </c>
      <c r="S80" s="19">
        <f t="shared" si="91"/>
        <v>1.4142135623760794</v>
      </c>
      <c r="T80" s="19">
        <f>SUM(S$4:S80)</f>
        <v>157.44519328615834</v>
      </c>
      <c r="W80" s="4">
        <v>8</v>
      </c>
      <c r="X80" s="4">
        <v>3</v>
      </c>
      <c r="Y80" s="12">
        <v>0</v>
      </c>
      <c r="AA80" s="11">
        <f t="shared" si="49"/>
        <v>0.99039360234400831</v>
      </c>
      <c r="AB80" s="11">
        <f t="shared" si="50"/>
        <v>0</v>
      </c>
      <c r="AC80" s="11">
        <f t="shared" si="51"/>
        <v>2.5762408295120225E-4</v>
      </c>
      <c r="AD80" s="11">
        <f t="shared" si="52"/>
        <v>2.4963306757766192E-4</v>
      </c>
      <c r="AE80" s="11">
        <f t="shared" si="53"/>
        <v>0</v>
      </c>
      <c r="AF80" s="11">
        <f t="shared" si="54"/>
        <v>0.18628160442180958</v>
      </c>
      <c r="AG80" s="11">
        <f t="shared" si="55"/>
        <v>1.8200845626423356</v>
      </c>
      <c r="AH80" s="11">
        <f t="shared" si="56"/>
        <v>2.0818330456519492E-3</v>
      </c>
      <c r="AI80" s="11">
        <f t="shared" si="57"/>
        <v>2.7360255890676618E-3</v>
      </c>
      <c r="AJ80" s="11">
        <f t="shared" si="58"/>
        <v>7.2678838873255266E-3</v>
      </c>
      <c r="AK80" s="11">
        <f t="shared" si="59"/>
        <v>0</v>
      </c>
      <c r="AL80" s="11">
        <f t="shared" si="60"/>
        <v>0</v>
      </c>
      <c r="AM80" s="11">
        <f t="shared" si="61"/>
        <v>3.0093527690807278</v>
      </c>
      <c r="AN80" s="11">
        <f t="shared" si="62"/>
        <v>0.90715473203259323</v>
      </c>
      <c r="AO80" s="8">
        <f t="shared" si="63"/>
        <v>0</v>
      </c>
      <c r="AQ80">
        <f t="shared" si="64"/>
        <v>40.774999999999999</v>
      </c>
      <c r="AR80">
        <f t="shared" si="65"/>
        <v>0</v>
      </c>
      <c r="AS80">
        <f t="shared" si="66"/>
        <v>8.9999999999999993E-3</v>
      </c>
      <c r="AT80">
        <f t="shared" si="67"/>
        <v>1.2999999999999999E-2</v>
      </c>
      <c r="AU80">
        <f t="shared" si="68"/>
        <v>0</v>
      </c>
      <c r="AV80">
        <f t="shared" si="69"/>
        <v>9.1709999999999994</v>
      </c>
      <c r="AW80">
        <f t="shared" si="70"/>
        <v>50.268999999999998</v>
      </c>
      <c r="AX80">
        <f t="shared" si="71"/>
        <v>0.08</v>
      </c>
      <c r="AY80">
        <f t="shared" si="72"/>
        <v>0.13300000000000001</v>
      </c>
      <c r="AZ80">
        <f t="shared" si="73"/>
        <v>0.372</v>
      </c>
      <c r="BA80">
        <f t="shared" si="74"/>
        <v>0</v>
      </c>
      <c r="BB80">
        <f t="shared" si="75"/>
        <v>0</v>
      </c>
      <c r="BC80">
        <f t="shared" si="76"/>
        <v>100.82199999999999</v>
      </c>
      <c r="BE80">
        <f t="shared" si="77"/>
        <v>0.67867842876165108</v>
      </c>
      <c r="BF80">
        <f t="shared" si="78"/>
        <v>0</v>
      </c>
      <c r="BG80">
        <f t="shared" si="79"/>
        <v>1.7653981953707335E-4</v>
      </c>
      <c r="BH80">
        <f t="shared" si="80"/>
        <v>1.7106388578195931E-4</v>
      </c>
      <c r="BI80">
        <f t="shared" si="81"/>
        <v>0.12765157841990982</v>
      </c>
      <c r="BJ80">
        <f t="shared" si="82"/>
        <v>0</v>
      </c>
      <c r="BK80">
        <f t="shared" si="83"/>
        <v>1.2472335526642251</v>
      </c>
      <c r="BL80">
        <f t="shared" si="84"/>
        <v>1.4265996640357792E-3</v>
      </c>
      <c r="BM80">
        <f t="shared" si="85"/>
        <v>1.8748925108616895E-3</v>
      </c>
      <c r="BN80">
        <f t="shared" si="86"/>
        <v>4.9803997172418223E-3</v>
      </c>
      <c r="BO80">
        <f t="shared" si="87"/>
        <v>0</v>
      </c>
      <c r="BP80">
        <f t="shared" si="88"/>
        <v>0</v>
      </c>
      <c r="BQ80">
        <f t="shared" si="89"/>
        <v>2.0621930554432439</v>
      </c>
      <c r="BR80">
        <f t="shared" si="90"/>
        <v>1.4592973054280325</v>
      </c>
    </row>
    <row r="81" spans="1:70">
      <c r="A81" t="s">
        <v>166</v>
      </c>
      <c r="B81">
        <v>316</v>
      </c>
      <c r="C81" s="1">
        <v>40.692999999999998</v>
      </c>
      <c r="D81" s="1">
        <v>0</v>
      </c>
      <c r="E81" s="1">
        <v>0.01</v>
      </c>
      <c r="F81" s="1">
        <v>1.4E-2</v>
      </c>
      <c r="G81" s="1">
        <v>9.173</v>
      </c>
      <c r="H81" s="1">
        <v>50.21</v>
      </c>
      <c r="I81" s="1">
        <v>7.9000000000000001E-2</v>
      </c>
      <c r="J81" s="1">
        <v>0.124</v>
      </c>
      <c r="K81" s="1">
        <v>0.38200000000000001</v>
      </c>
      <c r="L81" s="1">
        <v>0</v>
      </c>
      <c r="N81">
        <f t="shared" si="48"/>
        <v>100.68499999999999</v>
      </c>
      <c r="P81" s="1">
        <v>11.151</v>
      </c>
      <c r="Q81" s="1">
        <v>70.272000000000006</v>
      </c>
      <c r="R81" s="1">
        <v>11.005000000000001</v>
      </c>
      <c r="S81" s="19">
        <f t="shared" si="91"/>
        <v>2.2360679774961669</v>
      </c>
      <c r="T81" s="19">
        <f>SUM(S$4:S81)</f>
        <v>159.68126126365451</v>
      </c>
      <c r="W81" s="4">
        <v>8</v>
      </c>
      <c r="X81" s="4">
        <v>3</v>
      </c>
      <c r="Y81" s="12">
        <v>0</v>
      </c>
      <c r="AA81" s="11">
        <f t="shared" si="49"/>
        <v>0.98989243302864571</v>
      </c>
      <c r="AB81" s="11">
        <f t="shared" si="50"/>
        <v>0</v>
      </c>
      <c r="AC81" s="11">
        <f t="shared" si="51"/>
        <v>2.8668065552629952E-4</v>
      </c>
      <c r="AD81" s="11">
        <f t="shared" si="52"/>
        <v>2.6924102567567662E-4</v>
      </c>
      <c r="AE81" s="11">
        <f t="shared" si="53"/>
        <v>0</v>
      </c>
      <c r="AF81" s="11">
        <f t="shared" si="54"/>
        <v>0.18660320956129553</v>
      </c>
      <c r="AG81" s="11">
        <f t="shared" si="55"/>
        <v>1.8206898916705643</v>
      </c>
      <c r="AH81" s="11">
        <f t="shared" si="56"/>
        <v>2.0589103733049843E-3</v>
      </c>
      <c r="AI81" s="11">
        <f t="shared" si="57"/>
        <v>2.5547278269609725E-3</v>
      </c>
      <c r="AJ81" s="11">
        <f t="shared" si="58"/>
        <v>7.4745119887795683E-3</v>
      </c>
      <c r="AK81" s="11">
        <f t="shared" si="59"/>
        <v>0</v>
      </c>
      <c r="AL81" s="11">
        <f t="shared" si="60"/>
        <v>0</v>
      </c>
      <c r="AM81" s="11">
        <f t="shared" si="61"/>
        <v>3.009829606130753</v>
      </c>
      <c r="AN81" s="11">
        <f t="shared" si="62"/>
        <v>0.90703738808907441</v>
      </c>
      <c r="AO81" s="8">
        <f t="shared" si="63"/>
        <v>0</v>
      </c>
      <c r="AQ81">
        <f t="shared" si="64"/>
        <v>40.692999999999998</v>
      </c>
      <c r="AR81">
        <f t="shared" si="65"/>
        <v>0</v>
      </c>
      <c r="AS81">
        <f t="shared" si="66"/>
        <v>0.01</v>
      </c>
      <c r="AT81">
        <f t="shared" si="67"/>
        <v>1.4E-2</v>
      </c>
      <c r="AU81">
        <f t="shared" si="68"/>
        <v>0</v>
      </c>
      <c r="AV81">
        <f t="shared" si="69"/>
        <v>9.173</v>
      </c>
      <c r="AW81">
        <f t="shared" si="70"/>
        <v>50.21</v>
      </c>
      <c r="AX81">
        <f t="shared" si="71"/>
        <v>7.9000000000000001E-2</v>
      </c>
      <c r="AY81">
        <f t="shared" si="72"/>
        <v>0.124</v>
      </c>
      <c r="AZ81">
        <f t="shared" si="73"/>
        <v>0.38200000000000001</v>
      </c>
      <c r="BA81">
        <f t="shared" si="74"/>
        <v>0</v>
      </c>
      <c r="BB81">
        <f t="shared" si="75"/>
        <v>0</v>
      </c>
      <c r="BC81">
        <f t="shared" si="76"/>
        <v>100.68499999999999</v>
      </c>
      <c r="BE81">
        <f t="shared" si="77"/>
        <v>0.67731358189081226</v>
      </c>
      <c r="BF81">
        <f t="shared" si="78"/>
        <v>0</v>
      </c>
      <c r="BG81">
        <f t="shared" si="79"/>
        <v>1.9615535504119265E-4</v>
      </c>
      <c r="BH81">
        <f t="shared" si="80"/>
        <v>1.8422264622672542E-4</v>
      </c>
      <c r="BI81">
        <f t="shared" si="81"/>
        <v>0.12767941651355716</v>
      </c>
      <c r="BJ81">
        <f t="shared" si="82"/>
        <v>0</v>
      </c>
      <c r="BK81">
        <f t="shared" si="83"/>
        <v>1.2457696926390172</v>
      </c>
      <c r="BL81">
        <f t="shared" si="84"/>
        <v>1.4087671682353319E-3</v>
      </c>
      <c r="BM81">
        <f t="shared" si="85"/>
        <v>1.7480200853146578E-3</v>
      </c>
      <c r="BN81">
        <f t="shared" si="86"/>
        <v>5.1142814300709034E-3</v>
      </c>
      <c r="BO81">
        <f t="shared" si="87"/>
        <v>0</v>
      </c>
      <c r="BP81">
        <f t="shared" si="88"/>
        <v>0</v>
      </c>
      <c r="BQ81">
        <f t="shared" si="89"/>
        <v>2.0594141377282758</v>
      </c>
      <c r="BR81">
        <f t="shared" si="90"/>
        <v>1.4614979818730749</v>
      </c>
    </row>
    <row r="82" spans="1:70">
      <c r="A82" t="s">
        <v>167</v>
      </c>
      <c r="B82">
        <v>317</v>
      </c>
      <c r="C82" s="1">
        <v>40.633000000000003</v>
      </c>
      <c r="D82" s="1">
        <v>3.0000000000000001E-3</v>
      </c>
      <c r="E82" s="1">
        <v>8.9999999999999993E-3</v>
      </c>
      <c r="F82" s="1">
        <v>1.4E-2</v>
      </c>
      <c r="G82" s="1">
        <v>9.1910000000000007</v>
      </c>
      <c r="H82" s="1">
        <v>50.173000000000002</v>
      </c>
      <c r="I82" s="1">
        <v>8.1000000000000003E-2</v>
      </c>
      <c r="J82" s="1">
        <v>0.129</v>
      </c>
      <c r="K82" s="1">
        <v>0.376</v>
      </c>
      <c r="L82" s="1">
        <v>3.0000000000000001E-3</v>
      </c>
      <c r="N82">
        <f t="shared" si="48"/>
        <v>100.61200000000002</v>
      </c>
      <c r="P82" s="1">
        <v>11.153</v>
      </c>
      <c r="Q82" s="1">
        <v>70.271000000000001</v>
      </c>
      <c r="R82" s="1">
        <v>11.005000000000001</v>
      </c>
      <c r="S82" s="19">
        <f t="shared" si="91"/>
        <v>2.2360679775025223</v>
      </c>
      <c r="T82" s="19">
        <f>SUM(S$4:S82)</f>
        <v>161.91732924115703</v>
      </c>
      <c r="W82" s="4">
        <v>8</v>
      </c>
      <c r="X82" s="4">
        <v>3</v>
      </c>
      <c r="Y82" s="12">
        <v>0</v>
      </c>
      <c r="AA82" s="11">
        <f t="shared" si="49"/>
        <v>0.98935281568228939</v>
      </c>
      <c r="AB82" s="11">
        <f t="shared" si="50"/>
        <v>5.4949222378813672E-5</v>
      </c>
      <c r="AC82" s="11">
        <f t="shared" si="51"/>
        <v>2.5825272231304428E-4</v>
      </c>
      <c r="AD82" s="11">
        <f t="shared" si="52"/>
        <v>2.694916083211117E-4</v>
      </c>
      <c r="AE82" s="11">
        <f t="shared" si="53"/>
        <v>0</v>
      </c>
      <c r="AF82" s="11">
        <f t="shared" si="54"/>
        <v>0.18714338983588383</v>
      </c>
      <c r="AG82" s="11">
        <f t="shared" si="55"/>
        <v>1.8210414837268905</v>
      </c>
      <c r="AH82" s="11">
        <f t="shared" si="56"/>
        <v>2.1129994267150582E-3</v>
      </c>
      <c r="AI82" s="11">
        <f t="shared" si="57"/>
        <v>2.660214605606807E-3</v>
      </c>
      <c r="AJ82" s="11">
        <f t="shared" si="58"/>
        <v>7.3639585410034212E-3</v>
      </c>
      <c r="AK82" s="11">
        <f t="shared" si="59"/>
        <v>1.4161511722558267E-4</v>
      </c>
      <c r="AL82" s="11">
        <f t="shared" si="60"/>
        <v>0</v>
      </c>
      <c r="AM82" s="11">
        <f t="shared" si="61"/>
        <v>3.0103991704886277</v>
      </c>
      <c r="AN82" s="11">
        <f t="shared" si="62"/>
        <v>0.90680968057295064</v>
      </c>
      <c r="AO82" s="8">
        <f t="shared" si="63"/>
        <v>0</v>
      </c>
      <c r="AQ82">
        <f t="shared" si="64"/>
        <v>40.633000000000003</v>
      </c>
      <c r="AR82">
        <f t="shared" si="65"/>
        <v>3.0000000000000001E-3</v>
      </c>
      <c r="AS82">
        <f t="shared" si="66"/>
        <v>8.9999999999999993E-3</v>
      </c>
      <c r="AT82">
        <f t="shared" si="67"/>
        <v>1.4E-2</v>
      </c>
      <c r="AU82">
        <f t="shared" si="68"/>
        <v>0</v>
      </c>
      <c r="AV82">
        <f t="shared" si="69"/>
        <v>9.1910000000000007</v>
      </c>
      <c r="AW82">
        <f t="shared" si="70"/>
        <v>50.173000000000002</v>
      </c>
      <c r="AX82">
        <f t="shared" si="71"/>
        <v>8.1000000000000003E-2</v>
      </c>
      <c r="AY82">
        <f t="shared" si="72"/>
        <v>0.129</v>
      </c>
      <c r="AZ82">
        <f t="shared" si="73"/>
        <v>0.376</v>
      </c>
      <c r="BA82">
        <f t="shared" si="74"/>
        <v>3.0000000000000001E-3</v>
      </c>
      <c r="BB82">
        <f t="shared" si="75"/>
        <v>0</v>
      </c>
      <c r="BC82">
        <f t="shared" si="76"/>
        <v>100.61200000000002</v>
      </c>
      <c r="BE82">
        <f t="shared" si="77"/>
        <v>0.67631491344873507</v>
      </c>
      <c r="BF82">
        <f t="shared" si="78"/>
        <v>3.7562917887461497E-5</v>
      </c>
      <c r="BG82">
        <f t="shared" si="79"/>
        <v>1.7653981953707335E-4</v>
      </c>
      <c r="BH82">
        <f t="shared" si="80"/>
        <v>1.8422264622672542E-4</v>
      </c>
      <c r="BI82">
        <f t="shared" si="81"/>
        <v>0.12792995935638329</v>
      </c>
      <c r="BJ82">
        <f t="shared" si="82"/>
        <v>0</v>
      </c>
      <c r="BK82">
        <f t="shared" si="83"/>
        <v>1.2448516787249035</v>
      </c>
      <c r="BL82">
        <f t="shared" si="84"/>
        <v>1.4444321598362266E-3</v>
      </c>
      <c r="BM82">
        <f t="shared" si="85"/>
        <v>1.8185047661741199E-3</v>
      </c>
      <c r="BN82">
        <f t="shared" si="86"/>
        <v>5.0339524023734544E-3</v>
      </c>
      <c r="BO82">
        <f t="shared" si="87"/>
        <v>9.6807139203825818E-5</v>
      </c>
      <c r="BP82">
        <f t="shared" si="88"/>
        <v>0</v>
      </c>
      <c r="BQ82">
        <f t="shared" si="89"/>
        <v>2.0578885733812613</v>
      </c>
      <c r="BR82">
        <f t="shared" si="90"/>
        <v>1.4628581981687776</v>
      </c>
    </row>
    <row r="83" spans="1:70">
      <c r="A83" t="s">
        <v>168</v>
      </c>
      <c r="B83">
        <v>318</v>
      </c>
      <c r="C83" s="1">
        <v>40.651000000000003</v>
      </c>
      <c r="D83" s="1">
        <v>0</v>
      </c>
      <c r="E83" s="1">
        <v>0.01</v>
      </c>
      <c r="F83" s="1">
        <v>1.2E-2</v>
      </c>
      <c r="G83" s="1">
        <v>9.1579999999999995</v>
      </c>
      <c r="H83" s="1">
        <v>50.093000000000004</v>
      </c>
      <c r="I83" s="1">
        <v>7.8E-2</v>
      </c>
      <c r="J83" s="1">
        <v>0.14099999999999999</v>
      </c>
      <c r="K83" s="1">
        <v>0.378</v>
      </c>
      <c r="L83" s="1">
        <v>1E-3</v>
      </c>
      <c r="N83">
        <f t="shared" si="48"/>
        <v>100.52200000000002</v>
      </c>
      <c r="P83" s="1">
        <v>11.154</v>
      </c>
      <c r="Q83" s="1">
        <v>70.269000000000005</v>
      </c>
      <c r="R83" s="1">
        <v>11.005000000000001</v>
      </c>
      <c r="S83" s="19">
        <f t="shared" si="91"/>
        <v>2.2360679774953729</v>
      </c>
      <c r="T83" s="19">
        <f>SUM(S$4:S83)</f>
        <v>164.1533972186524</v>
      </c>
      <c r="W83" s="4">
        <v>8</v>
      </c>
      <c r="X83" s="4">
        <v>3</v>
      </c>
      <c r="Y83" s="12">
        <v>0</v>
      </c>
      <c r="AA83" s="11">
        <f t="shared" si="49"/>
        <v>0.99045034321644632</v>
      </c>
      <c r="AB83" s="11">
        <f t="shared" si="50"/>
        <v>0</v>
      </c>
      <c r="AC83" s="11">
        <f t="shared" si="51"/>
        <v>2.8713859178262598E-4</v>
      </c>
      <c r="AD83" s="11">
        <f t="shared" si="52"/>
        <v>2.3114666084471247E-4</v>
      </c>
      <c r="AE83" s="11">
        <f t="shared" si="53"/>
        <v>0</v>
      </c>
      <c r="AF83" s="11">
        <f t="shared" si="54"/>
        <v>0.18659565739148548</v>
      </c>
      <c r="AG83" s="11">
        <f t="shared" si="55"/>
        <v>1.8193488421039836</v>
      </c>
      <c r="AH83" s="11">
        <f t="shared" si="56"/>
        <v>2.0360954357871537E-3</v>
      </c>
      <c r="AI83" s="11">
        <f t="shared" si="57"/>
        <v>2.9096130992678562E-3</v>
      </c>
      <c r="AJ83" s="11">
        <f t="shared" si="58"/>
        <v>7.4080594175497333E-3</v>
      </c>
      <c r="AK83" s="11">
        <f t="shared" si="59"/>
        <v>4.7236480186251357E-5</v>
      </c>
      <c r="AL83" s="11">
        <f t="shared" si="60"/>
        <v>0</v>
      </c>
      <c r="AM83" s="11">
        <f t="shared" si="61"/>
        <v>3.0093141323973343</v>
      </c>
      <c r="AN83" s="11">
        <f t="shared" si="62"/>
        <v>0.90697865397650956</v>
      </c>
      <c r="AO83" s="8">
        <f t="shared" si="63"/>
        <v>0</v>
      </c>
      <c r="AQ83">
        <f t="shared" si="64"/>
        <v>40.651000000000003</v>
      </c>
      <c r="AR83">
        <f t="shared" si="65"/>
        <v>0</v>
      </c>
      <c r="AS83">
        <f t="shared" si="66"/>
        <v>0.01</v>
      </c>
      <c r="AT83">
        <f t="shared" si="67"/>
        <v>1.2E-2</v>
      </c>
      <c r="AU83">
        <f t="shared" si="68"/>
        <v>0</v>
      </c>
      <c r="AV83">
        <f t="shared" si="69"/>
        <v>9.1579999999999995</v>
      </c>
      <c r="AW83">
        <f t="shared" si="70"/>
        <v>50.093000000000004</v>
      </c>
      <c r="AX83">
        <f t="shared" si="71"/>
        <v>7.8E-2</v>
      </c>
      <c r="AY83">
        <f t="shared" si="72"/>
        <v>0.14099999999999999</v>
      </c>
      <c r="AZ83">
        <f t="shared" si="73"/>
        <v>0.378</v>
      </c>
      <c r="BA83">
        <f t="shared" si="74"/>
        <v>1E-3</v>
      </c>
      <c r="BB83">
        <f t="shared" si="75"/>
        <v>0</v>
      </c>
      <c r="BC83">
        <f t="shared" si="76"/>
        <v>100.52200000000002</v>
      </c>
      <c r="BE83">
        <f t="shared" si="77"/>
        <v>0.6766145139813583</v>
      </c>
      <c r="BF83">
        <f t="shared" si="78"/>
        <v>0</v>
      </c>
      <c r="BG83">
        <f t="shared" si="79"/>
        <v>1.9615535504119265E-4</v>
      </c>
      <c r="BH83">
        <f t="shared" si="80"/>
        <v>1.5790512533719322E-4</v>
      </c>
      <c r="BI83">
        <f t="shared" si="81"/>
        <v>0.12747063081120205</v>
      </c>
      <c r="BJ83">
        <f t="shared" si="82"/>
        <v>0</v>
      </c>
      <c r="BK83">
        <f t="shared" si="83"/>
        <v>1.2428667837754688</v>
      </c>
      <c r="BL83">
        <f t="shared" si="84"/>
        <v>1.3909346724348846E-3</v>
      </c>
      <c r="BM83">
        <f t="shared" si="85"/>
        <v>1.9876680002368285E-3</v>
      </c>
      <c r="BN83">
        <f t="shared" si="86"/>
        <v>5.0607287449392713E-3</v>
      </c>
      <c r="BO83">
        <f t="shared" si="87"/>
        <v>3.226904640127527E-5</v>
      </c>
      <c r="BP83">
        <f t="shared" si="88"/>
        <v>0</v>
      </c>
      <c r="BQ83">
        <f t="shared" si="89"/>
        <v>2.0557775895124193</v>
      </c>
      <c r="BR83">
        <f t="shared" si="90"/>
        <v>1.4638325409078272</v>
      </c>
    </row>
    <row r="84" spans="1:70">
      <c r="A84" t="s">
        <v>169</v>
      </c>
      <c r="B84">
        <v>320</v>
      </c>
      <c r="C84" s="1">
        <v>40.694000000000003</v>
      </c>
      <c r="D84" s="1">
        <v>0</v>
      </c>
      <c r="E84" s="1">
        <v>7.0000000000000001E-3</v>
      </c>
      <c r="F84" s="1">
        <v>1.0999999999999999E-2</v>
      </c>
      <c r="G84" s="1">
        <v>9.2370000000000001</v>
      </c>
      <c r="H84" s="1">
        <v>50.198999999999998</v>
      </c>
      <c r="I84" s="1">
        <v>8.1000000000000003E-2</v>
      </c>
      <c r="J84" s="1">
        <v>0.129</v>
      </c>
      <c r="K84" s="1">
        <v>0.374</v>
      </c>
      <c r="L84" s="1">
        <v>0</v>
      </c>
      <c r="N84">
        <f t="shared" si="48"/>
        <v>100.732</v>
      </c>
      <c r="P84" s="1">
        <v>11.157</v>
      </c>
      <c r="Q84" s="1">
        <v>70.266999999999996</v>
      </c>
      <c r="R84" s="1">
        <v>11.005000000000001</v>
      </c>
      <c r="S84" s="19">
        <f t="shared" si="91"/>
        <v>3.6055512754693813</v>
      </c>
      <c r="T84" s="19">
        <f>SUM(S$4:S84)</f>
        <v>167.7589484941218</v>
      </c>
      <c r="W84" s="4">
        <v>8</v>
      </c>
      <c r="X84" s="4">
        <v>3</v>
      </c>
      <c r="Y84" s="12">
        <v>0</v>
      </c>
      <c r="AA84" s="11">
        <f t="shared" si="49"/>
        <v>0.98973495433218062</v>
      </c>
      <c r="AB84" s="11">
        <f t="shared" si="50"/>
        <v>0</v>
      </c>
      <c r="AC84" s="11">
        <f t="shared" si="51"/>
        <v>2.0063960334968498E-4</v>
      </c>
      <c r="AD84" s="11">
        <f t="shared" si="52"/>
        <v>2.1150766829854654E-4</v>
      </c>
      <c r="AE84" s="11">
        <f t="shared" si="53"/>
        <v>0</v>
      </c>
      <c r="AF84" s="11">
        <f t="shared" si="54"/>
        <v>0.18787062974315427</v>
      </c>
      <c r="AG84" s="11">
        <f t="shared" si="55"/>
        <v>1.8199567070561653</v>
      </c>
      <c r="AH84" s="11">
        <f t="shared" si="56"/>
        <v>2.1106469814937468E-3</v>
      </c>
      <c r="AI84" s="11">
        <f t="shared" si="57"/>
        <v>2.6572529346013635E-3</v>
      </c>
      <c r="AJ84" s="11">
        <f t="shared" si="58"/>
        <v>7.3166337127518787E-3</v>
      </c>
      <c r="AK84" s="11">
        <f t="shared" si="59"/>
        <v>0</v>
      </c>
      <c r="AL84" s="11">
        <f t="shared" si="60"/>
        <v>0</v>
      </c>
      <c r="AM84" s="11">
        <f t="shared" si="61"/>
        <v>3.0100589720319957</v>
      </c>
      <c r="AN84" s="11">
        <f t="shared" si="62"/>
        <v>0.90643088362237401</v>
      </c>
      <c r="AO84" s="8">
        <f t="shared" si="63"/>
        <v>0</v>
      </c>
      <c r="AQ84">
        <f t="shared" si="64"/>
        <v>40.694000000000003</v>
      </c>
      <c r="AR84">
        <f t="shared" si="65"/>
        <v>0</v>
      </c>
      <c r="AS84">
        <f t="shared" si="66"/>
        <v>7.0000000000000001E-3</v>
      </c>
      <c r="AT84">
        <f t="shared" si="67"/>
        <v>1.0999999999999999E-2</v>
      </c>
      <c r="AU84">
        <f t="shared" si="68"/>
        <v>0</v>
      </c>
      <c r="AV84">
        <f t="shared" si="69"/>
        <v>9.2370000000000001</v>
      </c>
      <c r="AW84">
        <f t="shared" si="70"/>
        <v>50.198999999999998</v>
      </c>
      <c r="AX84">
        <f t="shared" si="71"/>
        <v>8.1000000000000003E-2</v>
      </c>
      <c r="AY84">
        <f t="shared" si="72"/>
        <v>0.129</v>
      </c>
      <c r="AZ84">
        <f t="shared" si="73"/>
        <v>0.374</v>
      </c>
      <c r="BA84">
        <f t="shared" si="74"/>
        <v>0</v>
      </c>
      <c r="BB84">
        <f t="shared" si="75"/>
        <v>0</v>
      </c>
      <c r="BC84">
        <f t="shared" si="76"/>
        <v>100.732</v>
      </c>
      <c r="BE84">
        <f t="shared" si="77"/>
        <v>0.67733022636484697</v>
      </c>
      <c r="BF84">
        <f t="shared" si="78"/>
        <v>0</v>
      </c>
      <c r="BG84">
        <f t="shared" si="79"/>
        <v>1.3730874852883486E-4</v>
      </c>
      <c r="BH84">
        <f t="shared" si="80"/>
        <v>1.4474636489242711E-4</v>
      </c>
      <c r="BI84">
        <f t="shared" si="81"/>
        <v>0.12857023551027227</v>
      </c>
      <c r="BJ84">
        <f t="shared" si="82"/>
        <v>0</v>
      </c>
      <c r="BK84">
        <f t="shared" si="83"/>
        <v>1.2454967695834698</v>
      </c>
      <c r="BL84">
        <f t="shared" si="84"/>
        <v>1.4444321598362266E-3</v>
      </c>
      <c r="BM84">
        <f t="shared" si="85"/>
        <v>1.8185047661741199E-3</v>
      </c>
      <c r="BN84">
        <f t="shared" si="86"/>
        <v>5.0071760598076383E-3</v>
      </c>
      <c r="BO84">
        <f t="shared" si="87"/>
        <v>0</v>
      </c>
      <c r="BP84">
        <f t="shared" si="88"/>
        <v>0</v>
      </c>
      <c r="BQ84">
        <f t="shared" si="89"/>
        <v>2.0599493995578282</v>
      </c>
      <c r="BR84">
        <f t="shared" si="90"/>
        <v>1.461229568395277</v>
      </c>
    </row>
    <row r="85" spans="1:70">
      <c r="A85" t="s">
        <v>170</v>
      </c>
      <c r="B85">
        <v>322</v>
      </c>
      <c r="C85" s="1">
        <v>40.587000000000003</v>
      </c>
      <c r="D85" s="1">
        <v>0</v>
      </c>
      <c r="E85" s="1">
        <v>8.9999999999999993E-3</v>
      </c>
      <c r="F85" s="1">
        <v>1.4E-2</v>
      </c>
      <c r="G85" s="1">
        <v>9.2010000000000005</v>
      </c>
      <c r="H85" s="1">
        <v>50.113999999999997</v>
      </c>
      <c r="I85" s="1">
        <v>7.8E-2</v>
      </c>
      <c r="J85" s="1">
        <v>0.13600000000000001</v>
      </c>
      <c r="K85" s="1">
        <v>0.376</v>
      </c>
      <c r="L85" s="1">
        <v>6.0000000000000001E-3</v>
      </c>
      <c r="N85">
        <f t="shared" si="48"/>
        <v>100.52100000000002</v>
      </c>
      <c r="P85" s="1">
        <v>11.16</v>
      </c>
      <c r="Q85" s="1">
        <v>70.263999999999996</v>
      </c>
      <c r="R85" s="1">
        <v>11.005000000000001</v>
      </c>
      <c r="S85" s="19">
        <f t="shared" si="91"/>
        <v>4.2426406871194464</v>
      </c>
      <c r="T85" s="19">
        <f>SUM(S$4:S85)</f>
        <v>172.00158918124123</v>
      </c>
      <c r="W85" s="4">
        <v>8</v>
      </c>
      <c r="X85" s="4">
        <v>3</v>
      </c>
      <c r="Y85" s="12">
        <v>0</v>
      </c>
      <c r="AA85" s="11">
        <f t="shared" si="49"/>
        <v>0.98925935460070313</v>
      </c>
      <c r="AB85" s="11">
        <f t="shared" si="50"/>
        <v>0</v>
      </c>
      <c r="AC85" s="11">
        <f t="shared" si="51"/>
        <v>2.5852099365878512E-4</v>
      </c>
      <c r="AD85" s="11">
        <f t="shared" si="52"/>
        <v>2.6977155455278214E-4</v>
      </c>
      <c r="AE85" s="11">
        <f t="shared" si="53"/>
        <v>0</v>
      </c>
      <c r="AF85" s="11">
        <f t="shared" si="54"/>
        <v>0.18754162067523694</v>
      </c>
      <c r="AG85" s="11">
        <f t="shared" si="55"/>
        <v>1.820789526331037</v>
      </c>
      <c r="AH85" s="11">
        <f t="shared" si="56"/>
        <v>2.0368538643306482E-3</v>
      </c>
      <c r="AI85" s="11">
        <f t="shared" si="57"/>
        <v>2.8074807035100777E-3</v>
      </c>
      <c r="AJ85" s="11">
        <f t="shared" si="58"/>
        <v>7.371608176020162E-3</v>
      </c>
      <c r="AK85" s="11">
        <f t="shared" si="59"/>
        <v>2.8352445228348926E-4</v>
      </c>
      <c r="AL85" s="11">
        <f t="shared" si="60"/>
        <v>0</v>
      </c>
      <c r="AM85" s="11">
        <f t="shared" si="61"/>
        <v>3.010618261351333</v>
      </c>
      <c r="AN85" s="11">
        <f t="shared" si="62"/>
        <v>0.9066181785036812</v>
      </c>
      <c r="AO85" s="8">
        <f t="shared" si="63"/>
        <v>0</v>
      </c>
      <c r="AQ85">
        <f t="shared" si="64"/>
        <v>40.587000000000003</v>
      </c>
      <c r="AR85">
        <f t="shared" si="65"/>
        <v>0</v>
      </c>
      <c r="AS85">
        <f t="shared" si="66"/>
        <v>8.9999999999999993E-3</v>
      </c>
      <c r="AT85">
        <f t="shared" si="67"/>
        <v>1.4E-2</v>
      </c>
      <c r="AU85">
        <f t="shared" si="68"/>
        <v>0</v>
      </c>
      <c r="AV85">
        <f t="shared" si="69"/>
        <v>9.2010000000000005</v>
      </c>
      <c r="AW85">
        <f t="shared" si="70"/>
        <v>50.113999999999997</v>
      </c>
      <c r="AX85">
        <f t="shared" si="71"/>
        <v>7.8E-2</v>
      </c>
      <c r="AY85">
        <f t="shared" si="72"/>
        <v>0.13600000000000001</v>
      </c>
      <c r="AZ85">
        <f t="shared" si="73"/>
        <v>0.376</v>
      </c>
      <c r="BA85">
        <f t="shared" si="74"/>
        <v>6.0000000000000001E-3</v>
      </c>
      <c r="BB85">
        <f t="shared" si="75"/>
        <v>0</v>
      </c>
      <c r="BC85">
        <f t="shared" si="76"/>
        <v>100.52100000000002</v>
      </c>
      <c r="BE85">
        <f t="shared" si="77"/>
        <v>0.6755492676431426</v>
      </c>
      <c r="BF85">
        <f t="shared" si="78"/>
        <v>0</v>
      </c>
      <c r="BG85">
        <f t="shared" si="79"/>
        <v>1.7653981953707335E-4</v>
      </c>
      <c r="BH85">
        <f t="shared" si="80"/>
        <v>1.8422264622672542E-4</v>
      </c>
      <c r="BI85">
        <f t="shared" si="81"/>
        <v>0.12806914982462003</v>
      </c>
      <c r="BJ85">
        <f t="shared" si="82"/>
        <v>0</v>
      </c>
      <c r="BK85">
        <f t="shared" si="83"/>
        <v>1.2433878186996952</v>
      </c>
      <c r="BL85">
        <f t="shared" si="84"/>
        <v>1.3909346724348846E-3</v>
      </c>
      <c r="BM85">
        <f t="shared" si="85"/>
        <v>1.9171833193773668E-3</v>
      </c>
      <c r="BN85">
        <f t="shared" si="86"/>
        <v>5.0339524023734544E-3</v>
      </c>
      <c r="BO85">
        <f t="shared" si="87"/>
        <v>1.9361427840765164E-4</v>
      </c>
      <c r="BP85">
        <f t="shared" si="88"/>
        <v>0</v>
      </c>
      <c r="BQ85">
        <f t="shared" si="89"/>
        <v>2.0559026833058147</v>
      </c>
      <c r="BR85">
        <f t="shared" si="90"/>
        <v>1.4643778063027628</v>
      </c>
    </row>
    <row r="86" spans="1:70">
      <c r="A86" t="s">
        <v>171</v>
      </c>
      <c r="B86">
        <v>324</v>
      </c>
      <c r="C86" s="1">
        <v>40.453000000000003</v>
      </c>
      <c r="D86" s="1">
        <v>0</v>
      </c>
      <c r="E86" s="1">
        <v>6.0000000000000001E-3</v>
      </c>
      <c r="F86" s="1">
        <v>1.2999999999999999E-2</v>
      </c>
      <c r="G86" s="1">
        <v>9.2360000000000007</v>
      </c>
      <c r="H86" s="1">
        <v>49.914999999999999</v>
      </c>
      <c r="I86" s="1">
        <v>7.4999999999999997E-2</v>
      </c>
      <c r="J86" s="1">
        <v>0.13</v>
      </c>
      <c r="K86" s="1">
        <v>0.379</v>
      </c>
      <c r="L86" s="1">
        <v>0</v>
      </c>
      <c r="N86">
        <f t="shared" si="48"/>
        <v>100.20699999999999</v>
      </c>
      <c r="P86" s="1">
        <v>11.163</v>
      </c>
      <c r="Q86" s="1">
        <v>70.260999999999996</v>
      </c>
      <c r="R86" s="1">
        <v>11.005000000000001</v>
      </c>
      <c r="S86" s="19">
        <f t="shared" si="91"/>
        <v>4.2426406871194464</v>
      </c>
      <c r="T86" s="19">
        <f>SUM(S$4:S86)</f>
        <v>176.24422986836066</v>
      </c>
      <c r="W86" s="4">
        <v>8</v>
      </c>
      <c r="X86" s="4">
        <v>3</v>
      </c>
      <c r="Y86" s="12">
        <v>0</v>
      </c>
      <c r="AA86" s="11">
        <f t="shared" si="49"/>
        <v>0.98933036351347892</v>
      </c>
      <c r="AB86" s="11">
        <f t="shared" si="50"/>
        <v>0</v>
      </c>
      <c r="AC86" s="11">
        <f t="shared" si="51"/>
        <v>1.7293063928575521E-4</v>
      </c>
      <c r="AD86" s="11">
        <f t="shared" si="52"/>
        <v>2.5134998328890358E-4</v>
      </c>
      <c r="AE86" s="11">
        <f t="shared" si="53"/>
        <v>0</v>
      </c>
      <c r="AF86" s="11">
        <f t="shared" si="54"/>
        <v>0.18889216649712368</v>
      </c>
      <c r="AG86" s="11">
        <f t="shared" si="55"/>
        <v>1.8196972671311857</v>
      </c>
      <c r="AH86" s="11">
        <f t="shared" si="56"/>
        <v>1.9651419267806189E-3</v>
      </c>
      <c r="AI86" s="11">
        <f t="shared" si="57"/>
        <v>2.6927039869011596E-3</v>
      </c>
      <c r="AJ86" s="11">
        <f t="shared" si="58"/>
        <v>7.4555724971897682E-3</v>
      </c>
      <c r="AK86" s="11">
        <f t="shared" si="59"/>
        <v>0</v>
      </c>
      <c r="AL86" s="11">
        <f t="shared" si="60"/>
        <v>0</v>
      </c>
      <c r="AM86" s="11">
        <f t="shared" si="61"/>
        <v>3.0104574961752353</v>
      </c>
      <c r="AN86" s="11">
        <f t="shared" si="62"/>
        <v>0.90595780136316384</v>
      </c>
      <c r="AO86" s="8">
        <f t="shared" si="63"/>
        <v>0</v>
      </c>
      <c r="AQ86">
        <f t="shared" si="64"/>
        <v>40.453000000000003</v>
      </c>
      <c r="AR86">
        <f t="shared" si="65"/>
        <v>0</v>
      </c>
      <c r="AS86">
        <f t="shared" si="66"/>
        <v>6.0000000000000001E-3</v>
      </c>
      <c r="AT86">
        <f t="shared" si="67"/>
        <v>1.2999999999999999E-2</v>
      </c>
      <c r="AU86">
        <f t="shared" si="68"/>
        <v>0</v>
      </c>
      <c r="AV86">
        <f t="shared" si="69"/>
        <v>9.2359999999999989</v>
      </c>
      <c r="AW86">
        <f t="shared" si="70"/>
        <v>49.914999999999999</v>
      </c>
      <c r="AX86">
        <f t="shared" si="71"/>
        <v>7.4999999999999997E-2</v>
      </c>
      <c r="AY86">
        <f t="shared" si="72"/>
        <v>0.13</v>
      </c>
      <c r="AZ86">
        <f t="shared" si="73"/>
        <v>0.379</v>
      </c>
      <c r="BA86">
        <f t="shared" si="74"/>
        <v>0</v>
      </c>
      <c r="BB86">
        <f t="shared" si="75"/>
        <v>0</v>
      </c>
      <c r="BC86">
        <f t="shared" si="76"/>
        <v>100.20699999999999</v>
      </c>
      <c r="BE86">
        <f t="shared" si="77"/>
        <v>0.67331890812250339</v>
      </c>
      <c r="BF86">
        <f t="shared" si="78"/>
        <v>0</v>
      </c>
      <c r="BG86">
        <f t="shared" si="79"/>
        <v>1.1769321302471558E-4</v>
      </c>
      <c r="BH86">
        <f t="shared" si="80"/>
        <v>1.7106388578195931E-4</v>
      </c>
      <c r="BI86">
        <f t="shared" si="81"/>
        <v>0.12855631646344859</v>
      </c>
      <c r="BJ86">
        <f t="shared" si="82"/>
        <v>0</v>
      </c>
      <c r="BK86">
        <f t="shared" si="83"/>
        <v>1.2384503925129762</v>
      </c>
      <c r="BL86">
        <f t="shared" si="84"/>
        <v>1.3374371850335429E-3</v>
      </c>
      <c r="BM86">
        <f t="shared" si="85"/>
        <v>1.8326017023460122E-3</v>
      </c>
      <c r="BN86">
        <f t="shared" si="86"/>
        <v>5.0741169162221789E-3</v>
      </c>
      <c r="BO86">
        <f t="shared" si="87"/>
        <v>0</v>
      </c>
      <c r="BP86">
        <f t="shared" si="88"/>
        <v>0</v>
      </c>
      <c r="BQ86">
        <f t="shared" si="89"/>
        <v>2.0488585300013362</v>
      </c>
      <c r="BR86">
        <f t="shared" si="90"/>
        <v>1.4693339984646332</v>
      </c>
    </row>
    <row r="87" spans="1:70">
      <c r="A87" t="s">
        <v>172</v>
      </c>
      <c r="B87">
        <v>326</v>
      </c>
      <c r="C87" s="1">
        <v>40.347000000000001</v>
      </c>
      <c r="D87" s="1">
        <v>3.0000000000000001E-3</v>
      </c>
      <c r="E87" s="1">
        <v>7.0000000000000001E-3</v>
      </c>
      <c r="F87" s="1">
        <v>1.2E-2</v>
      </c>
      <c r="G87" s="1">
        <v>9.2479999999999993</v>
      </c>
      <c r="H87" s="1">
        <v>49.786999999999999</v>
      </c>
      <c r="I87" s="1">
        <v>7.8E-2</v>
      </c>
      <c r="J87" s="1">
        <v>0.13</v>
      </c>
      <c r="K87" s="1">
        <v>0.373</v>
      </c>
      <c r="L87" s="1">
        <v>2E-3</v>
      </c>
      <c r="N87">
        <f t="shared" si="48"/>
        <v>99.986999999999995</v>
      </c>
      <c r="P87" s="1">
        <v>11.166</v>
      </c>
      <c r="Q87" s="1">
        <v>70.257999999999996</v>
      </c>
      <c r="R87" s="1">
        <v>11.005000000000001</v>
      </c>
      <c r="S87" s="19">
        <f t="shared" si="91"/>
        <v>4.2426406871194464</v>
      </c>
      <c r="T87" s="19">
        <f>SUM(S$4:S87)</f>
        <v>180.4868705554801</v>
      </c>
      <c r="W87" s="4">
        <v>8</v>
      </c>
      <c r="X87" s="4">
        <v>3</v>
      </c>
      <c r="Y87" s="12">
        <v>0</v>
      </c>
      <c r="AA87" s="11">
        <f t="shared" si="49"/>
        <v>0.98908040251124651</v>
      </c>
      <c r="AB87" s="11">
        <f t="shared" si="50"/>
        <v>5.5323493104645433E-5</v>
      </c>
      <c r="AC87" s="11">
        <f t="shared" si="51"/>
        <v>2.0223135021622392E-4</v>
      </c>
      <c r="AD87" s="11">
        <f t="shared" si="52"/>
        <v>2.3256614778843933E-4</v>
      </c>
      <c r="AE87" s="11">
        <f t="shared" si="53"/>
        <v>0</v>
      </c>
      <c r="AF87" s="11">
        <f t="shared" si="54"/>
        <v>0.18958657877036272</v>
      </c>
      <c r="AG87" s="11">
        <f t="shared" si="55"/>
        <v>1.8193395901805396</v>
      </c>
      <c r="AH87" s="11">
        <f t="shared" si="56"/>
        <v>2.0485992326264397E-3</v>
      </c>
      <c r="AI87" s="11">
        <f t="shared" si="57"/>
        <v>2.6990961657199614E-3</v>
      </c>
      <c r="AJ87" s="11">
        <f t="shared" si="58"/>
        <v>7.354960832504441E-3</v>
      </c>
      <c r="AK87" s="11">
        <f t="shared" si="59"/>
        <v>9.5053125075267268E-5</v>
      </c>
      <c r="AL87" s="11">
        <f t="shared" si="60"/>
        <v>0</v>
      </c>
      <c r="AM87" s="11">
        <f t="shared" si="61"/>
        <v>3.0106944018091846</v>
      </c>
      <c r="AN87" s="11">
        <f t="shared" si="62"/>
        <v>0.90562790126360482</v>
      </c>
      <c r="AO87" s="8">
        <f t="shared" si="63"/>
        <v>0</v>
      </c>
      <c r="AQ87">
        <f t="shared" si="64"/>
        <v>40.347000000000001</v>
      </c>
      <c r="AR87">
        <f t="shared" si="65"/>
        <v>3.0000000000000001E-3</v>
      </c>
      <c r="AS87">
        <f t="shared" si="66"/>
        <v>7.0000000000000001E-3</v>
      </c>
      <c r="AT87">
        <f t="shared" si="67"/>
        <v>1.2E-2</v>
      </c>
      <c r="AU87">
        <f t="shared" si="68"/>
        <v>0</v>
      </c>
      <c r="AV87">
        <f t="shared" si="69"/>
        <v>9.2479999999999993</v>
      </c>
      <c r="AW87">
        <f t="shared" si="70"/>
        <v>49.786999999999999</v>
      </c>
      <c r="AX87">
        <f t="shared" si="71"/>
        <v>7.8E-2</v>
      </c>
      <c r="AY87">
        <f t="shared" si="72"/>
        <v>0.13</v>
      </c>
      <c r="AZ87">
        <f t="shared" si="73"/>
        <v>0.373</v>
      </c>
      <c r="BA87">
        <f t="shared" si="74"/>
        <v>2E-3</v>
      </c>
      <c r="BB87">
        <f t="shared" si="75"/>
        <v>0</v>
      </c>
      <c r="BC87">
        <f t="shared" si="76"/>
        <v>99.986999999999995</v>
      </c>
      <c r="BE87">
        <f t="shared" si="77"/>
        <v>0.67155459387483363</v>
      </c>
      <c r="BF87">
        <f t="shared" si="78"/>
        <v>3.7562917887461497E-5</v>
      </c>
      <c r="BG87">
        <f t="shared" si="79"/>
        <v>1.3730874852883486E-4</v>
      </c>
      <c r="BH87">
        <f t="shared" si="80"/>
        <v>1.5790512533719322E-4</v>
      </c>
      <c r="BI87">
        <f t="shared" si="81"/>
        <v>0.12872334502533267</v>
      </c>
      <c r="BJ87">
        <f t="shared" si="82"/>
        <v>0</v>
      </c>
      <c r="BK87">
        <f t="shared" si="83"/>
        <v>1.2352745605938804</v>
      </c>
      <c r="BL87">
        <f t="shared" si="84"/>
        <v>1.3909346724348846E-3</v>
      </c>
      <c r="BM87">
        <f t="shared" si="85"/>
        <v>1.8326017023460122E-3</v>
      </c>
      <c r="BN87">
        <f t="shared" si="86"/>
        <v>4.9937878885247299E-3</v>
      </c>
      <c r="BO87">
        <f t="shared" si="87"/>
        <v>6.453809280255054E-5</v>
      </c>
      <c r="BP87">
        <f t="shared" si="88"/>
        <v>0</v>
      </c>
      <c r="BQ87">
        <f t="shared" si="89"/>
        <v>2.044167138641908</v>
      </c>
      <c r="BR87">
        <f t="shared" si="90"/>
        <v>1.4728220334318707</v>
      </c>
    </row>
    <row r="88" spans="1:70">
      <c r="A88" t="s">
        <v>173</v>
      </c>
      <c r="B88">
        <v>328</v>
      </c>
      <c r="C88" s="1">
        <v>40.192</v>
      </c>
      <c r="D88" s="1">
        <v>2E-3</v>
      </c>
      <c r="E88" s="1">
        <v>8.9999999999999993E-3</v>
      </c>
      <c r="F88" s="1">
        <v>1.0999999999999999E-2</v>
      </c>
      <c r="G88" s="1">
        <v>9.2539999999999996</v>
      </c>
      <c r="H88" s="1">
        <v>49.624000000000002</v>
      </c>
      <c r="I88" s="1">
        <v>8.5000000000000006E-2</v>
      </c>
      <c r="J88" s="1">
        <v>0.13700000000000001</v>
      </c>
      <c r="K88" s="1">
        <v>0.379</v>
      </c>
      <c r="L88" s="1">
        <v>5.0000000000000001E-3</v>
      </c>
      <c r="N88">
        <f t="shared" si="48"/>
        <v>99.698000000000008</v>
      </c>
      <c r="P88" s="1">
        <v>11.169</v>
      </c>
      <c r="Q88" s="1">
        <v>70.256</v>
      </c>
      <c r="R88" s="1">
        <v>11.005000000000001</v>
      </c>
      <c r="S88" s="19">
        <f t="shared" si="91"/>
        <v>3.6055512754614987</v>
      </c>
      <c r="T88" s="19">
        <f>SUM(S$4:S88)</f>
        <v>184.09242183094159</v>
      </c>
      <c r="W88" s="4">
        <v>8</v>
      </c>
      <c r="X88" s="4">
        <v>3</v>
      </c>
      <c r="Y88" s="12">
        <v>0</v>
      </c>
      <c r="AA88" s="11">
        <f t="shared" si="49"/>
        <v>0.988466844603057</v>
      </c>
      <c r="AB88" s="11">
        <f t="shared" si="50"/>
        <v>3.7001597515453023E-5</v>
      </c>
      <c r="AC88" s="11">
        <f t="shared" si="51"/>
        <v>2.6085255281014651E-4</v>
      </c>
      <c r="AD88" s="11">
        <f t="shared" si="52"/>
        <v>2.13875027691696E-4</v>
      </c>
      <c r="AE88" s="11">
        <f t="shared" si="53"/>
        <v>0</v>
      </c>
      <c r="AF88" s="11">
        <f t="shared" si="54"/>
        <v>0.19032305662034069</v>
      </c>
      <c r="AG88" s="11">
        <f t="shared" si="55"/>
        <v>1.8192472235498227</v>
      </c>
      <c r="AH88" s="11">
        <f t="shared" si="56"/>
        <v>2.2396670932441553E-3</v>
      </c>
      <c r="AI88" s="11">
        <f t="shared" si="57"/>
        <v>2.8536303377497377E-3</v>
      </c>
      <c r="AJ88" s="11">
        <f t="shared" si="58"/>
        <v>7.4974379962802025E-3</v>
      </c>
      <c r="AK88" s="11">
        <f t="shared" si="59"/>
        <v>2.3840126132999869E-4</v>
      </c>
      <c r="AL88" s="11">
        <f t="shared" si="60"/>
        <v>0</v>
      </c>
      <c r="AM88" s="11">
        <f t="shared" si="61"/>
        <v>3.0113779906398412</v>
      </c>
      <c r="AN88" s="11">
        <f t="shared" si="62"/>
        <v>0.90529166434317243</v>
      </c>
      <c r="AO88" s="8">
        <f t="shared" si="63"/>
        <v>0</v>
      </c>
      <c r="AQ88">
        <f t="shared" si="64"/>
        <v>40.192</v>
      </c>
      <c r="AR88">
        <f t="shared" si="65"/>
        <v>2E-3</v>
      </c>
      <c r="AS88">
        <f t="shared" si="66"/>
        <v>8.9999999999999993E-3</v>
      </c>
      <c r="AT88">
        <f t="shared" si="67"/>
        <v>1.0999999999999999E-2</v>
      </c>
      <c r="AU88">
        <f t="shared" si="68"/>
        <v>0</v>
      </c>
      <c r="AV88">
        <f t="shared" si="69"/>
        <v>9.2540000000000013</v>
      </c>
      <c r="AW88">
        <f t="shared" si="70"/>
        <v>49.624000000000002</v>
      </c>
      <c r="AX88">
        <f t="shared" si="71"/>
        <v>8.5000000000000006E-2</v>
      </c>
      <c r="AY88">
        <f t="shared" si="72"/>
        <v>0.13700000000000001</v>
      </c>
      <c r="AZ88">
        <f t="shared" si="73"/>
        <v>0.379</v>
      </c>
      <c r="BA88">
        <f t="shared" si="74"/>
        <v>5.0000000000000001E-3</v>
      </c>
      <c r="BB88">
        <f t="shared" si="75"/>
        <v>0</v>
      </c>
      <c r="BC88">
        <f t="shared" si="76"/>
        <v>99.698000000000008</v>
      </c>
      <c r="BE88">
        <f t="shared" si="77"/>
        <v>0.66897470039946738</v>
      </c>
      <c r="BF88">
        <f t="shared" si="78"/>
        <v>2.5041945258307666E-5</v>
      </c>
      <c r="BG88">
        <f t="shared" si="79"/>
        <v>1.7653981953707335E-4</v>
      </c>
      <c r="BH88">
        <f t="shared" si="80"/>
        <v>1.4474636489242711E-4</v>
      </c>
      <c r="BI88">
        <f t="shared" si="81"/>
        <v>0.12880685930627472</v>
      </c>
      <c r="BJ88">
        <f t="shared" si="82"/>
        <v>0</v>
      </c>
      <c r="BK88">
        <f t="shared" si="83"/>
        <v>1.2312303371344071</v>
      </c>
      <c r="BL88">
        <f t="shared" si="84"/>
        <v>1.5157621430380156E-3</v>
      </c>
      <c r="BM88">
        <f t="shared" si="85"/>
        <v>1.9312802555492591E-3</v>
      </c>
      <c r="BN88">
        <f t="shared" si="86"/>
        <v>5.0741169162221789E-3</v>
      </c>
      <c r="BO88">
        <f t="shared" si="87"/>
        <v>1.6134523200637637E-4</v>
      </c>
      <c r="BP88">
        <f t="shared" si="88"/>
        <v>0</v>
      </c>
      <c r="BQ88">
        <f t="shared" si="89"/>
        <v>2.0380407295166525</v>
      </c>
      <c r="BR88">
        <f t="shared" si="90"/>
        <v>1.4775847935845856</v>
      </c>
    </row>
    <row r="89" spans="1:70">
      <c r="A89" t="s">
        <v>174</v>
      </c>
      <c r="B89">
        <v>330</v>
      </c>
      <c r="C89" s="1">
        <v>39.856000000000002</v>
      </c>
      <c r="D89" s="1">
        <v>0</v>
      </c>
      <c r="E89" s="1">
        <v>0.01</v>
      </c>
      <c r="F89" s="1">
        <v>1.0999999999999999E-2</v>
      </c>
      <c r="G89" s="1">
        <v>9.2669999999999995</v>
      </c>
      <c r="H89" s="1">
        <v>49.109000000000002</v>
      </c>
      <c r="I89" s="1">
        <v>0.09</v>
      </c>
      <c r="J89" s="1">
        <v>0.14499999999999999</v>
      </c>
      <c r="K89" s="1">
        <v>0.373</v>
      </c>
      <c r="L89" s="1">
        <v>8.0000000000000002E-3</v>
      </c>
      <c r="N89">
        <f t="shared" si="48"/>
        <v>98.869000000000014</v>
      </c>
      <c r="P89" s="1">
        <v>11.172000000000001</v>
      </c>
      <c r="Q89" s="1">
        <v>70.253</v>
      </c>
      <c r="R89" s="1">
        <v>11.005000000000001</v>
      </c>
      <c r="S89" s="19">
        <f t="shared" si="91"/>
        <v>4.2426406871194464</v>
      </c>
      <c r="T89" s="19">
        <f>SUM(S$4:S89)</f>
        <v>188.33506251806102</v>
      </c>
      <c r="W89" s="4">
        <v>8</v>
      </c>
      <c r="X89" s="4">
        <v>3</v>
      </c>
      <c r="Y89" s="12">
        <v>0</v>
      </c>
      <c r="AA89" s="11">
        <f t="shared" si="49"/>
        <v>0.98883569937028282</v>
      </c>
      <c r="AB89" s="11">
        <f t="shared" si="50"/>
        <v>0</v>
      </c>
      <c r="AC89" s="11">
        <f t="shared" si="51"/>
        <v>2.9238865652995836E-4</v>
      </c>
      <c r="AD89" s="11">
        <f t="shared" si="52"/>
        <v>2.1575855096897165E-4</v>
      </c>
      <c r="AE89" s="11">
        <f t="shared" si="53"/>
        <v>0</v>
      </c>
      <c r="AF89" s="11">
        <f t="shared" si="54"/>
        <v>0.19226888587720345</v>
      </c>
      <c r="AG89" s="11">
        <f t="shared" si="55"/>
        <v>1.8162222063083568</v>
      </c>
      <c r="AH89" s="11">
        <f t="shared" si="56"/>
        <v>2.3922964222498812E-3</v>
      </c>
      <c r="AI89" s="11">
        <f t="shared" si="57"/>
        <v>3.0468641195407569E-3</v>
      </c>
      <c r="AJ89" s="11">
        <f t="shared" si="58"/>
        <v>7.443727097915305E-3</v>
      </c>
      <c r="AK89" s="11">
        <f t="shared" si="59"/>
        <v>3.848012458406916E-4</v>
      </c>
      <c r="AL89" s="11">
        <f t="shared" si="60"/>
        <v>0</v>
      </c>
      <c r="AM89" s="11">
        <f t="shared" si="61"/>
        <v>3.0111026276488886</v>
      </c>
      <c r="AN89" s="11">
        <f t="shared" si="62"/>
        <v>0.90427197480473553</v>
      </c>
      <c r="AO89" s="8">
        <f t="shared" si="63"/>
        <v>0</v>
      </c>
      <c r="AQ89">
        <f t="shared" si="64"/>
        <v>39.856000000000002</v>
      </c>
      <c r="AR89">
        <f t="shared" si="65"/>
        <v>0</v>
      </c>
      <c r="AS89">
        <f t="shared" si="66"/>
        <v>0.01</v>
      </c>
      <c r="AT89">
        <f t="shared" si="67"/>
        <v>1.0999999999999999E-2</v>
      </c>
      <c r="AU89">
        <f t="shared" si="68"/>
        <v>0</v>
      </c>
      <c r="AV89">
        <f t="shared" si="69"/>
        <v>9.2669999999999995</v>
      </c>
      <c r="AW89">
        <f t="shared" si="70"/>
        <v>49.109000000000002</v>
      </c>
      <c r="AX89">
        <f t="shared" si="71"/>
        <v>0.09</v>
      </c>
      <c r="AY89">
        <f t="shared" si="72"/>
        <v>0.14499999999999999</v>
      </c>
      <c r="AZ89">
        <f t="shared" si="73"/>
        <v>0.373</v>
      </c>
      <c r="BA89">
        <f t="shared" si="74"/>
        <v>8.0000000000000002E-3</v>
      </c>
      <c r="BB89">
        <f t="shared" si="75"/>
        <v>0</v>
      </c>
      <c r="BC89">
        <f t="shared" si="76"/>
        <v>98.869000000000014</v>
      </c>
      <c r="BE89">
        <f t="shared" si="77"/>
        <v>0.66338215712383497</v>
      </c>
      <c r="BF89">
        <f t="shared" si="78"/>
        <v>0</v>
      </c>
      <c r="BG89">
        <f t="shared" si="79"/>
        <v>1.9615535504119265E-4</v>
      </c>
      <c r="BH89">
        <f t="shared" si="80"/>
        <v>1.4474636489242711E-4</v>
      </c>
      <c r="BI89">
        <f t="shared" si="81"/>
        <v>0.12898780691498246</v>
      </c>
      <c r="BJ89">
        <f t="shared" si="82"/>
        <v>0</v>
      </c>
      <c r="BK89">
        <f t="shared" si="83"/>
        <v>1.2184525758974207</v>
      </c>
      <c r="BL89">
        <f t="shared" si="84"/>
        <v>1.6049246220402515E-3</v>
      </c>
      <c r="BM89">
        <f t="shared" si="85"/>
        <v>2.0440557449243981E-3</v>
      </c>
      <c r="BN89">
        <f t="shared" si="86"/>
        <v>4.9937878885247299E-3</v>
      </c>
      <c r="BO89">
        <f t="shared" si="87"/>
        <v>2.5815237121020216E-4</v>
      </c>
      <c r="BP89">
        <f t="shared" si="88"/>
        <v>0</v>
      </c>
      <c r="BQ89">
        <f t="shared" si="89"/>
        <v>2.0200643622828718</v>
      </c>
      <c r="BR89">
        <f t="shared" si="90"/>
        <v>1.4905973709897276</v>
      </c>
    </row>
    <row r="90" spans="1:70">
      <c r="A90" t="s">
        <v>175</v>
      </c>
      <c r="B90">
        <v>332</v>
      </c>
      <c r="C90" s="1">
        <v>40.654000000000003</v>
      </c>
      <c r="D90" s="1">
        <v>2E-3</v>
      </c>
      <c r="E90" s="1">
        <v>8.9999999999999993E-3</v>
      </c>
      <c r="F90" s="1">
        <v>1.2E-2</v>
      </c>
      <c r="G90" s="1">
        <v>9.2200000000000006</v>
      </c>
      <c r="H90" s="1">
        <v>50.128999999999998</v>
      </c>
      <c r="I90" s="1">
        <v>8.2000000000000003E-2</v>
      </c>
      <c r="J90" s="1">
        <v>0.13200000000000001</v>
      </c>
      <c r="K90" s="1">
        <v>0.38300000000000001</v>
      </c>
      <c r="L90" s="1">
        <v>4.0000000000000001E-3</v>
      </c>
      <c r="N90">
        <f t="shared" si="48"/>
        <v>100.62700000000001</v>
      </c>
      <c r="P90" s="1">
        <v>11.175000000000001</v>
      </c>
      <c r="Q90" s="1">
        <v>70.251000000000005</v>
      </c>
      <c r="R90" s="1">
        <v>11.005000000000001</v>
      </c>
      <c r="S90" s="19">
        <f t="shared" si="91"/>
        <v>3.6055512754614987</v>
      </c>
      <c r="T90" s="19">
        <f>SUM(S$4:S90)</f>
        <v>191.94061379352252</v>
      </c>
      <c r="W90" s="4">
        <v>8</v>
      </c>
      <c r="X90" s="4">
        <v>3</v>
      </c>
      <c r="Y90" s="12">
        <v>0</v>
      </c>
      <c r="AA90" s="11">
        <f t="shared" si="49"/>
        <v>0.98982196767710173</v>
      </c>
      <c r="AB90" s="11">
        <f t="shared" si="50"/>
        <v>3.663125442034793E-5</v>
      </c>
      <c r="AC90" s="11">
        <f t="shared" si="51"/>
        <v>2.5824172116339315E-4</v>
      </c>
      <c r="AD90" s="11">
        <f t="shared" si="52"/>
        <v>2.3098296721117236E-4</v>
      </c>
      <c r="AE90" s="11">
        <f t="shared" si="53"/>
        <v>0</v>
      </c>
      <c r="AF90" s="11">
        <f t="shared" si="54"/>
        <v>0.18772587883634947</v>
      </c>
      <c r="AG90" s="11">
        <f t="shared" si="55"/>
        <v>1.8193669874074474</v>
      </c>
      <c r="AH90" s="11">
        <f t="shared" si="56"/>
        <v>2.1389947177821336E-3</v>
      </c>
      <c r="AI90" s="11">
        <f t="shared" si="57"/>
        <v>2.7219641053286914E-3</v>
      </c>
      <c r="AJ90" s="11">
        <f t="shared" si="58"/>
        <v>7.500733981053726E-3</v>
      </c>
      <c r="AK90" s="11">
        <f t="shared" si="59"/>
        <v>1.8881211286650827E-4</v>
      </c>
      <c r="AL90" s="11">
        <f t="shared" si="60"/>
        <v>0</v>
      </c>
      <c r="AM90" s="11">
        <f t="shared" si="61"/>
        <v>3.0099911947807243</v>
      </c>
      <c r="AN90" s="11">
        <f t="shared" si="62"/>
        <v>0.90646876285915379</v>
      </c>
      <c r="AO90" s="8">
        <f t="shared" si="63"/>
        <v>0</v>
      </c>
      <c r="AQ90">
        <f t="shared" si="64"/>
        <v>40.654000000000003</v>
      </c>
      <c r="AR90">
        <f t="shared" si="65"/>
        <v>2E-3</v>
      </c>
      <c r="AS90">
        <f t="shared" si="66"/>
        <v>8.9999999999999993E-3</v>
      </c>
      <c r="AT90">
        <f t="shared" si="67"/>
        <v>1.2E-2</v>
      </c>
      <c r="AU90">
        <f t="shared" si="68"/>
        <v>0</v>
      </c>
      <c r="AV90">
        <f t="shared" si="69"/>
        <v>9.2200000000000006</v>
      </c>
      <c r="AW90">
        <f t="shared" si="70"/>
        <v>50.128999999999998</v>
      </c>
      <c r="AX90">
        <f t="shared" si="71"/>
        <v>8.2000000000000003E-2</v>
      </c>
      <c r="AY90">
        <f t="shared" si="72"/>
        <v>0.13200000000000001</v>
      </c>
      <c r="AZ90">
        <f t="shared" si="73"/>
        <v>0.38300000000000001</v>
      </c>
      <c r="BA90">
        <f t="shared" si="74"/>
        <v>4.0000000000000001E-3</v>
      </c>
      <c r="BB90">
        <f t="shared" si="75"/>
        <v>0</v>
      </c>
      <c r="BC90">
        <f t="shared" si="76"/>
        <v>100.62700000000001</v>
      </c>
      <c r="BE90">
        <f t="shared" si="77"/>
        <v>0.6766644474034621</v>
      </c>
      <c r="BF90">
        <f t="shared" si="78"/>
        <v>2.5041945258307666E-5</v>
      </c>
      <c r="BG90">
        <f t="shared" si="79"/>
        <v>1.7653981953707335E-4</v>
      </c>
      <c r="BH90">
        <f t="shared" si="80"/>
        <v>1.5790512533719322E-4</v>
      </c>
      <c r="BI90">
        <f t="shared" si="81"/>
        <v>0.12833361171426982</v>
      </c>
      <c r="BJ90">
        <f t="shared" si="82"/>
        <v>0</v>
      </c>
      <c r="BK90">
        <f t="shared" si="83"/>
        <v>1.2437599865027142</v>
      </c>
      <c r="BL90">
        <f t="shared" si="84"/>
        <v>1.4622646556366737E-3</v>
      </c>
      <c r="BM90">
        <f t="shared" si="85"/>
        <v>1.860795574689797E-3</v>
      </c>
      <c r="BN90">
        <f t="shared" si="86"/>
        <v>5.1276696013538119E-3</v>
      </c>
      <c r="BO90">
        <f t="shared" si="87"/>
        <v>1.2907618560510108E-4</v>
      </c>
      <c r="BP90">
        <f t="shared" si="88"/>
        <v>0</v>
      </c>
      <c r="BQ90">
        <f t="shared" si="89"/>
        <v>2.0576973385278641</v>
      </c>
      <c r="BR90">
        <f t="shared" si="90"/>
        <v>1.4627958827677539</v>
      </c>
    </row>
    <row r="91" spans="1:70">
      <c r="A91" t="s">
        <v>176</v>
      </c>
      <c r="B91">
        <v>334</v>
      </c>
      <c r="C91" s="1">
        <v>40.728000000000002</v>
      </c>
      <c r="D91" s="1">
        <v>1E-3</v>
      </c>
      <c r="E91" s="1">
        <v>0.01</v>
      </c>
      <c r="F91" s="1">
        <v>1.4999999999999999E-2</v>
      </c>
      <c r="G91" s="1">
        <v>9.23</v>
      </c>
      <c r="H91" s="1">
        <v>50.326999999999998</v>
      </c>
      <c r="I91" s="1">
        <v>7.8E-2</v>
      </c>
      <c r="J91" s="1">
        <v>0.13400000000000001</v>
      </c>
      <c r="K91" s="1">
        <v>0.37</v>
      </c>
      <c r="L91" s="1">
        <v>0</v>
      </c>
      <c r="N91">
        <f t="shared" si="48"/>
        <v>100.893</v>
      </c>
      <c r="P91" s="1">
        <v>11.177</v>
      </c>
      <c r="Q91" s="1">
        <v>70.247</v>
      </c>
      <c r="R91" s="1">
        <v>11.005000000000001</v>
      </c>
      <c r="S91" s="19">
        <f t="shared" si="91"/>
        <v>4.4721359550034556</v>
      </c>
      <c r="T91" s="19">
        <f>SUM(S$4:S91)</f>
        <v>196.41274974852598</v>
      </c>
      <c r="W91" s="4">
        <v>8</v>
      </c>
      <c r="X91" s="4">
        <v>3</v>
      </c>
      <c r="Y91" s="12">
        <v>0</v>
      </c>
      <c r="AA91" s="11">
        <f t="shared" si="49"/>
        <v>0.98898454694620075</v>
      </c>
      <c r="AB91" s="11">
        <f t="shared" si="50"/>
        <v>1.8266881517717699E-5</v>
      </c>
      <c r="AC91" s="11">
        <f t="shared" si="51"/>
        <v>2.861715887198984E-4</v>
      </c>
      <c r="AD91" s="11">
        <f t="shared" si="52"/>
        <v>2.8796027882637841E-4</v>
      </c>
      <c r="AE91" s="11">
        <f t="shared" si="53"/>
        <v>0</v>
      </c>
      <c r="AF91" s="11">
        <f t="shared" si="54"/>
        <v>0.18742932559829642</v>
      </c>
      <c r="AG91" s="11">
        <f t="shared" si="55"/>
        <v>1.8216919037869621</v>
      </c>
      <c r="AH91" s="11">
        <f t="shared" si="56"/>
        <v>2.0292384316130071E-3</v>
      </c>
      <c r="AI91" s="11">
        <f t="shared" si="57"/>
        <v>2.7558519165546188E-3</v>
      </c>
      <c r="AJ91" s="11">
        <f t="shared" si="58"/>
        <v>7.2268548098182884E-3</v>
      </c>
      <c r="AK91" s="11">
        <f t="shared" si="59"/>
        <v>0</v>
      </c>
      <c r="AL91" s="11">
        <f t="shared" si="60"/>
        <v>0</v>
      </c>
      <c r="AM91" s="11">
        <f t="shared" si="61"/>
        <v>3.0107101202385094</v>
      </c>
      <c r="AN91" s="11">
        <f t="shared" si="62"/>
        <v>0.90671079332746618</v>
      </c>
      <c r="AO91" s="8">
        <f t="shared" si="63"/>
        <v>0</v>
      </c>
      <c r="AQ91">
        <f t="shared" si="64"/>
        <v>40.728000000000002</v>
      </c>
      <c r="AR91">
        <f t="shared" si="65"/>
        <v>1E-3</v>
      </c>
      <c r="AS91">
        <f t="shared" si="66"/>
        <v>0.01</v>
      </c>
      <c r="AT91">
        <f t="shared" si="67"/>
        <v>1.4999999999999999E-2</v>
      </c>
      <c r="AU91">
        <f t="shared" si="68"/>
        <v>0</v>
      </c>
      <c r="AV91">
        <f t="shared" si="69"/>
        <v>9.23</v>
      </c>
      <c r="AW91">
        <f t="shared" si="70"/>
        <v>50.326999999999998</v>
      </c>
      <c r="AX91">
        <f t="shared" si="71"/>
        <v>7.8E-2</v>
      </c>
      <c r="AY91">
        <f t="shared" si="72"/>
        <v>0.13400000000000001</v>
      </c>
      <c r="AZ91">
        <f t="shared" si="73"/>
        <v>0.37</v>
      </c>
      <c r="BA91">
        <f t="shared" si="74"/>
        <v>0</v>
      </c>
      <c r="BB91">
        <f t="shared" si="75"/>
        <v>0</v>
      </c>
      <c r="BC91">
        <f t="shared" si="76"/>
        <v>100.893</v>
      </c>
      <c r="BE91">
        <f t="shared" si="77"/>
        <v>0.67789613848202401</v>
      </c>
      <c r="BF91">
        <f t="shared" si="78"/>
        <v>1.2520972629153833E-5</v>
      </c>
      <c r="BG91">
        <f t="shared" si="79"/>
        <v>1.9615535504119265E-4</v>
      </c>
      <c r="BH91">
        <f t="shared" si="80"/>
        <v>1.9738140667149154E-4</v>
      </c>
      <c r="BI91">
        <f t="shared" si="81"/>
        <v>0.12847280218250656</v>
      </c>
      <c r="BJ91">
        <f t="shared" si="82"/>
        <v>0</v>
      </c>
      <c r="BK91">
        <f t="shared" si="83"/>
        <v>1.2486726015025653</v>
      </c>
      <c r="BL91">
        <f t="shared" si="84"/>
        <v>1.3909346724348846E-3</v>
      </c>
      <c r="BM91">
        <f t="shared" si="85"/>
        <v>1.888989447033582E-3</v>
      </c>
      <c r="BN91">
        <f t="shared" si="86"/>
        <v>4.9536233746760062E-3</v>
      </c>
      <c r="BO91">
        <f t="shared" si="87"/>
        <v>0</v>
      </c>
      <c r="BP91">
        <f t="shared" si="88"/>
        <v>0</v>
      </c>
      <c r="BQ91">
        <f t="shared" si="89"/>
        <v>2.0636811473955823</v>
      </c>
      <c r="BR91">
        <f t="shared" si="90"/>
        <v>1.4589027592940418</v>
      </c>
    </row>
    <row r="92" spans="1:70">
      <c r="A92" t="s">
        <v>177</v>
      </c>
      <c r="B92">
        <v>336</v>
      </c>
      <c r="C92" s="1">
        <v>40.624000000000002</v>
      </c>
      <c r="D92" s="1">
        <v>3.0000000000000001E-3</v>
      </c>
      <c r="E92" s="1">
        <v>0.01</v>
      </c>
      <c r="F92" s="1">
        <v>1.0999999999999999E-2</v>
      </c>
      <c r="G92" s="1">
        <v>9.2289999999999992</v>
      </c>
      <c r="H92" s="1">
        <v>50.14</v>
      </c>
      <c r="I92" s="1">
        <v>7.9000000000000001E-2</v>
      </c>
      <c r="J92" s="1">
        <v>0.13300000000000001</v>
      </c>
      <c r="K92" s="1">
        <v>0.374</v>
      </c>
      <c r="L92" s="1">
        <v>8.9999999999999993E-3</v>
      </c>
      <c r="N92">
        <f t="shared" si="48"/>
        <v>100.61199999999998</v>
      </c>
      <c r="P92" s="1">
        <v>11.180999999999999</v>
      </c>
      <c r="Q92" s="1">
        <v>70.245000000000005</v>
      </c>
      <c r="R92" s="1">
        <v>11.005000000000001</v>
      </c>
      <c r="S92" s="19">
        <f t="shared" si="91"/>
        <v>4.4721359549971007</v>
      </c>
      <c r="T92" s="19">
        <f>SUM(S$4:S92)</f>
        <v>200.88488570352308</v>
      </c>
      <c r="W92" s="4">
        <v>8</v>
      </c>
      <c r="X92" s="4">
        <v>3</v>
      </c>
      <c r="Y92" s="12">
        <v>0</v>
      </c>
      <c r="AA92" s="11">
        <f t="shared" si="49"/>
        <v>0.98932489001345569</v>
      </c>
      <c r="AB92" s="11">
        <f t="shared" si="50"/>
        <v>5.495984469339421E-5</v>
      </c>
      <c r="AC92" s="11">
        <f t="shared" si="51"/>
        <v>2.8700293947185975E-4</v>
      </c>
      <c r="AD92" s="11">
        <f t="shared" si="52"/>
        <v>2.1178433896576018E-4</v>
      </c>
      <c r="AE92" s="11">
        <f t="shared" si="53"/>
        <v>0</v>
      </c>
      <c r="AF92" s="11">
        <f t="shared" si="54"/>
        <v>0.18795345685806433</v>
      </c>
      <c r="AG92" s="11">
        <f t="shared" si="55"/>
        <v>1.8201955371953655</v>
      </c>
      <c r="AH92" s="11">
        <f t="shared" si="56"/>
        <v>2.0612249827698095E-3</v>
      </c>
      <c r="AI92" s="11">
        <f t="shared" si="57"/>
        <v>2.7432320759128888E-3</v>
      </c>
      <c r="AJ92" s="11">
        <f t="shared" si="58"/>
        <v>7.3262045143561386E-3</v>
      </c>
      <c r="AK92" s="11">
        <f t="shared" si="59"/>
        <v>4.2492747915332045E-4</v>
      </c>
      <c r="AL92" s="11">
        <f t="shared" si="60"/>
        <v>0</v>
      </c>
      <c r="AM92" s="11">
        <f t="shared" si="61"/>
        <v>3.010583220242208</v>
      </c>
      <c r="AN92" s="11">
        <f t="shared" si="62"/>
        <v>0.90640462564548951</v>
      </c>
      <c r="AO92" s="8">
        <f t="shared" si="63"/>
        <v>0</v>
      </c>
      <c r="AQ92">
        <f t="shared" si="64"/>
        <v>40.624000000000002</v>
      </c>
      <c r="AR92">
        <f t="shared" si="65"/>
        <v>3.0000000000000001E-3</v>
      </c>
      <c r="AS92">
        <f t="shared" si="66"/>
        <v>0.01</v>
      </c>
      <c r="AT92">
        <f t="shared" si="67"/>
        <v>1.0999999999999999E-2</v>
      </c>
      <c r="AU92">
        <f t="shared" si="68"/>
        <v>0</v>
      </c>
      <c r="AV92">
        <f t="shared" si="69"/>
        <v>9.2289999999999992</v>
      </c>
      <c r="AW92">
        <f t="shared" si="70"/>
        <v>50.14</v>
      </c>
      <c r="AX92">
        <f t="shared" si="71"/>
        <v>7.9000000000000001E-2</v>
      </c>
      <c r="AY92">
        <f t="shared" si="72"/>
        <v>0.13300000000000001</v>
      </c>
      <c r="AZ92">
        <f t="shared" si="73"/>
        <v>0.374</v>
      </c>
      <c r="BA92">
        <f t="shared" si="74"/>
        <v>8.9999999999999993E-3</v>
      </c>
      <c r="BB92">
        <f t="shared" si="75"/>
        <v>0</v>
      </c>
      <c r="BC92">
        <f t="shared" si="76"/>
        <v>100.61199999999998</v>
      </c>
      <c r="BE92">
        <f t="shared" si="77"/>
        <v>0.67616511318242345</v>
      </c>
      <c r="BF92">
        <f t="shared" si="78"/>
        <v>3.7562917887461497E-5</v>
      </c>
      <c r="BG92">
        <f t="shared" si="79"/>
        <v>1.9615535504119265E-4</v>
      </c>
      <c r="BH92">
        <f t="shared" si="80"/>
        <v>1.4474636489242711E-4</v>
      </c>
      <c r="BI92">
        <f t="shared" si="81"/>
        <v>0.12845888313568288</v>
      </c>
      <c r="BJ92">
        <f t="shared" si="82"/>
        <v>0</v>
      </c>
      <c r="BK92">
        <f t="shared" si="83"/>
        <v>1.2440329095582616</v>
      </c>
      <c r="BL92">
        <f t="shared" si="84"/>
        <v>1.4087671682353319E-3</v>
      </c>
      <c r="BM92">
        <f t="shared" si="85"/>
        <v>1.8748925108616895E-3</v>
      </c>
      <c r="BN92">
        <f t="shared" si="86"/>
        <v>5.0071760598076383E-3</v>
      </c>
      <c r="BO92">
        <f t="shared" si="87"/>
        <v>2.9042141761147743E-4</v>
      </c>
      <c r="BP92">
        <f t="shared" si="88"/>
        <v>0</v>
      </c>
      <c r="BQ92">
        <f t="shared" si="89"/>
        <v>2.0576166276707051</v>
      </c>
      <c r="BR92">
        <f t="shared" si="90"/>
        <v>1.4631409854275408</v>
      </c>
    </row>
    <row r="93" spans="1:70">
      <c r="A93" t="s">
        <v>178</v>
      </c>
      <c r="B93">
        <v>338</v>
      </c>
      <c r="C93" s="1">
        <v>40.709000000000003</v>
      </c>
      <c r="D93" s="1">
        <v>1E-3</v>
      </c>
      <c r="E93" s="1">
        <v>8.0000000000000002E-3</v>
      </c>
      <c r="F93" s="1">
        <v>1.2E-2</v>
      </c>
      <c r="G93" s="1">
        <v>9.2189999999999994</v>
      </c>
      <c r="H93" s="1">
        <v>50.258000000000003</v>
      </c>
      <c r="I93" s="1">
        <v>7.8E-2</v>
      </c>
      <c r="J93" s="1">
        <v>0.14199999999999999</v>
      </c>
      <c r="K93" s="1">
        <v>0.38200000000000001</v>
      </c>
      <c r="L93" s="1">
        <v>0</v>
      </c>
      <c r="N93">
        <f t="shared" si="48"/>
        <v>100.80900000000001</v>
      </c>
      <c r="P93" s="1">
        <v>11.183999999999999</v>
      </c>
      <c r="Q93" s="1">
        <v>70.242000000000004</v>
      </c>
      <c r="R93" s="1">
        <v>11.005000000000001</v>
      </c>
      <c r="S93" s="19">
        <f t="shared" si="91"/>
        <v>4.2426406871194464</v>
      </c>
      <c r="T93" s="19">
        <f>SUM(S$4:S93)</f>
        <v>205.12752639064252</v>
      </c>
      <c r="W93" s="4">
        <v>8</v>
      </c>
      <c r="X93" s="4">
        <v>3</v>
      </c>
      <c r="Y93" s="12">
        <v>0</v>
      </c>
      <c r="AA93" s="11">
        <f t="shared" si="49"/>
        <v>0.98936835415410407</v>
      </c>
      <c r="AB93" s="11">
        <f t="shared" si="50"/>
        <v>1.8282499527806427E-5</v>
      </c>
      <c r="AC93" s="11">
        <f t="shared" si="51"/>
        <v>2.2913301016677727E-4</v>
      </c>
      <c r="AD93" s="11">
        <f t="shared" si="52"/>
        <v>2.3056518570239431E-4</v>
      </c>
      <c r="AE93" s="11">
        <f t="shared" si="53"/>
        <v>0</v>
      </c>
      <c r="AF93" s="11">
        <f t="shared" si="54"/>
        <v>0.18736601301550748</v>
      </c>
      <c r="AG93" s="11">
        <f t="shared" si="55"/>
        <v>1.8207496971067587</v>
      </c>
      <c r="AH93" s="11">
        <f t="shared" si="56"/>
        <v>2.0309734111861009E-3</v>
      </c>
      <c r="AI93" s="11">
        <f t="shared" si="57"/>
        <v>2.9228772866621263E-3</v>
      </c>
      <c r="AJ93" s="11">
        <f t="shared" si="58"/>
        <v>7.4676185788179715E-3</v>
      </c>
      <c r="AK93" s="11">
        <f t="shared" si="59"/>
        <v>0</v>
      </c>
      <c r="AL93" s="11">
        <f t="shared" si="60"/>
        <v>0</v>
      </c>
      <c r="AM93" s="11">
        <f t="shared" si="61"/>
        <v>3.0103835142484341</v>
      </c>
      <c r="AN93" s="11">
        <f t="shared" si="62"/>
        <v>0.90669560918673386</v>
      </c>
      <c r="AO93" s="8">
        <f t="shared" si="63"/>
        <v>0</v>
      </c>
      <c r="AQ93">
        <f t="shared" si="64"/>
        <v>40.709000000000003</v>
      </c>
      <c r="AR93">
        <f t="shared" si="65"/>
        <v>1E-3</v>
      </c>
      <c r="AS93">
        <f t="shared" si="66"/>
        <v>8.0000000000000002E-3</v>
      </c>
      <c r="AT93">
        <f t="shared" si="67"/>
        <v>1.2E-2</v>
      </c>
      <c r="AU93">
        <f t="shared" si="68"/>
        <v>0</v>
      </c>
      <c r="AV93">
        <f t="shared" si="69"/>
        <v>9.2189999999999994</v>
      </c>
      <c r="AW93">
        <f t="shared" si="70"/>
        <v>50.258000000000003</v>
      </c>
      <c r="AX93">
        <f t="shared" si="71"/>
        <v>7.8E-2</v>
      </c>
      <c r="AY93">
        <f t="shared" si="72"/>
        <v>0.14199999999999999</v>
      </c>
      <c r="AZ93">
        <f t="shared" si="73"/>
        <v>0.38200000000000001</v>
      </c>
      <c r="BA93">
        <f t="shared" si="74"/>
        <v>0</v>
      </c>
      <c r="BB93">
        <f t="shared" si="75"/>
        <v>0</v>
      </c>
      <c r="BC93">
        <f t="shared" si="76"/>
        <v>100.80900000000001</v>
      </c>
      <c r="BE93">
        <f t="shared" si="77"/>
        <v>0.67757989347536629</v>
      </c>
      <c r="BF93">
        <f t="shared" si="78"/>
        <v>1.2520972629153833E-5</v>
      </c>
      <c r="BG93">
        <f t="shared" si="79"/>
        <v>1.569242840329541E-4</v>
      </c>
      <c r="BH93">
        <f t="shared" si="80"/>
        <v>1.5790512533719322E-4</v>
      </c>
      <c r="BI93">
        <f t="shared" si="81"/>
        <v>0.12831969266744614</v>
      </c>
      <c r="BJ93">
        <f t="shared" si="82"/>
        <v>0</v>
      </c>
      <c r="BK93">
        <f t="shared" si="83"/>
        <v>1.2469606296086779</v>
      </c>
      <c r="BL93">
        <f t="shared" si="84"/>
        <v>1.3909346724348846E-3</v>
      </c>
      <c r="BM93">
        <f t="shared" si="85"/>
        <v>2.001764936408721E-3</v>
      </c>
      <c r="BN93">
        <f t="shared" si="86"/>
        <v>5.1142814300709034E-3</v>
      </c>
      <c r="BO93">
        <f t="shared" si="87"/>
        <v>0</v>
      </c>
      <c r="BP93">
        <f t="shared" si="88"/>
        <v>0</v>
      </c>
      <c r="BQ93">
        <f t="shared" si="89"/>
        <v>2.0616945471724044</v>
      </c>
      <c r="BR93">
        <f t="shared" si="90"/>
        <v>1.460150107287788</v>
      </c>
    </row>
    <row r="94" spans="1:70">
      <c r="A94" t="s">
        <v>179</v>
      </c>
      <c r="B94">
        <v>341</v>
      </c>
      <c r="C94" s="1">
        <v>40.774999999999999</v>
      </c>
      <c r="D94" s="1">
        <v>0</v>
      </c>
      <c r="E94" s="1">
        <v>6.0000000000000001E-3</v>
      </c>
      <c r="F94" s="1">
        <v>1.2E-2</v>
      </c>
      <c r="G94" s="1">
        <v>9.2729999999999997</v>
      </c>
      <c r="H94" s="1">
        <v>50.362000000000002</v>
      </c>
      <c r="I94" s="1">
        <v>8.1000000000000003E-2</v>
      </c>
      <c r="J94" s="1">
        <v>0.13400000000000001</v>
      </c>
      <c r="K94" s="1">
        <v>0.376</v>
      </c>
      <c r="L94" s="1">
        <v>1E-3</v>
      </c>
      <c r="N94">
        <f t="shared" si="48"/>
        <v>101.02000000000001</v>
      </c>
      <c r="P94" s="1">
        <v>11.188000000000001</v>
      </c>
      <c r="Q94" s="1">
        <v>70.238</v>
      </c>
      <c r="R94" s="1">
        <v>11.005000000000001</v>
      </c>
      <c r="S94" s="19">
        <f t="shared" si="91"/>
        <v>5.6568542494967824</v>
      </c>
      <c r="T94" s="19">
        <f>SUM(S$4:S94)</f>
        <v>210.78438064013929</v>
      </c>
      <c r="W94" s="4">
        <v>8</v>
      </c>
      <c r="X94" s="4">
        <v>3</v>
      </c>
      <c r="Y94" s="12">
        <v>0</v>
      </c>
      <c r="AA94" s="11">
        <f t="shared" si="49"/>
        <v>0.98905102952175183</v>
      </c>
      <c r="AB94" s="11">
        <f t="shared" si="50"/>
        <v>0</v>
      </c>
      <c r="AC94" s="11">
        <f t="shared" si="51"/>
        <v>1.7151656598577201E-4</v>
      </c>
      <c r="AD94" s="11">
        <f t="shared" si="52"/>
        <v>2.3011815340363593E-4</v>
      </c>
      <c r="AE94" s="11">
        <f t="shared" si="53"/>
        <v>0</v>
      </c>
      <c r="AF94" s="11">
        <f t="shared" si="54"/>
        <v>0.18809810022029569</v>
      </c>
      <c r="AG94" s="11">
        <f t="shared" si="55"/>
        <v>1.8209799416400545</v>
      </c>
      <c r="AH94" s="11">
        <f t="shared" si="56"/>
        <v>2.1049985592839163E-3</v>
      </c>
      <c r="AI94" s="11">
        <f t="shared" si="57"/>
        <v>2.7528603800673181E-3</v>
      </c>
      <c r="AJ94" s="11">
        <f t="shared" si="58"/>
        <v>7.3360749290582016E-3</v>
      </c>
      <c r="AK94" s="11">
        <f t="shared" si="59"/>
        <v>4.7026297304161338E-5</v>
      </c>
      <c r="AL94" s="11">
        <f t="shared" si="60"/>
        <v>0</v>
      </c>
      <c r="AM94" s="11">
        <f t="shared" si="61"/>
        <v>3.010771666267205</v>
      </c>
      <c r="AN94" s="11">
        <f t="shared" si="62"/>
        <v>0.9063759115867287</v>
      </c>
      <c r="AO94" s="8">
        <f t="shared" si="63"/>
        <v>0</v>
      </c>
      <c r="AQ94">
        <f t="shared" si="64"/>
        <v>40.774999999999999</v>
      </c>
      <c r="AR94">
        <f t="shared" si="65"/>
        <v>0</v>
      </c>
      <c r="AS94">
        <f t="shared" si="66"/>
        <v>6.0000000000000001E-3</v>
      </c>
      <c r="AT94">
        <f t="shared" si="67"/>
        <v>1.2E-2</v>
      </c>
      <c r="AU94">
        <f t="shared" si="68"/>
        <v>0</v>
      </c>
      <c r="AV94">
        <f t="shared" si="69"/>
        <v>9.2729999999999997</v>
      </c>
      <c r="AW94">
        <f t="shared" si="70"/>
        <v>50.362000000000002</v>
      </c>
      <c r="AX94">
        <f t="shared" si="71"/>
        <v>8.1000000000000003E-2</v>
      </c>
      <c r="AY94">
        <f t="shared" si="72"/>
        <v>0.13400000000000001</v>
      </c>
      <c r="AZ94">
        <f t="shared" si="73"/>
        <v>0.376</v>
      </c>
      <c r="BA94">
        <f t="shared" si="74"/>
        <v>1E-3</v>
      </c>
      <c r="BB94">
        <f t="shared" si="75"/>
        <v>0</v>
      </c>
      <c r="BC94">
        <f t="shared" si="76"/>
        <v>101.02000000000001</v>
      </c>
      <c r="BE94">
        <f t="shared" si="77"/>
        <v>0.67867842876165108</v>
      </c>
      <c r="BF94">
        <f t="shared" si="78"/>
        <v>0</v>
      </c>
      <c r="BG94">
        <f t="shared" si="79"/>
        <v>1.1769321302471558E-4</v>
      </c>
      <c r="BH94">
        <f t="shared" si="80"/>
        <v>1.5790512533719322E-4</v>
      </c>
      <c r="BI94">
        <f t="shared" si="81"/>
        <v>0.12907132119592452</v>
      </c>
      <c r="BJ94">
        <f t="shared" si="82"/>
        <v>0</v>
      </c>
      <c r="BK94">
        <f t="shared" si="83"/>
        <v>1.2495409930429433</v>
      </c>
      <c r="BL94">
        <f t="shared" si="84"/>
        <v>1.4444321598362266E-3</v>
      </c>
      <c r="BM94">
        <f t="shared" si="85"/>
        <v>1.888989447033582E-3</v>
      </c>
      <c r="BN94">
        <f t="shared" si="86"/>
        <v>5.0339524023734544E-3</v>
      </c>
      <c r="BO94">
        <f t="shared" si="87"/>
        <v>3.226904640127527E-5</v>
      </c>
      <c r="BP94">
        <f t="shared" si="88"/>
        <v>0</v>
      </c>
      <c r="BQ94">
        <f t="shared" si="89"/>
        <v>2.0659659843945253</v>
      </c>
      <c r="BR94">
        <f t="shared" si="90"/>
        <v>1.4573190889924428</v>
      </c>
    </row>
    <row r="95" spans="1:70">
      <c r="A95" t="s">
        <v>180</v>
      </c>
      <c r="B95">
        <v>344</v>
      </c>
      <c r="C95" s="1">
        <v>40.930999999999997</v>
      </c>
      <c r="D95" s="1">
        <v>6.0000000000000001E-3</v>
      </c>
      <c r="E95" s="1">
        <v>5.0000000000000001E-3</v>
      </c>
      <c r="F95" s="1">
        <v>1.2E-2</v>
      </c>
      <c r="G95" s="1">
        <v>9.2469999999999999</v>
      </c>
      <c r="H95" s="1">
        <v>50.537999999999997</v>
      </c>
      <c r="I95" s="1">
        <v>7.9000000000000001E-2</v>
      </c>
      <c r="J95" s="1">
        <v>0.14099999999999999</v>
      </c>
      <c r="K95" s="1">
        <v>0.373</v>
      </c>
      <c r="L95" s="1">
        <v>7.0000000000000001E-3</v>
      </c>
      <c r="N95">
        <f t="shared" si="48"/>
        <v>101.33900000000001</v>
      </c>
      <c r="P95" s="1">
        <v>11.193</v>
      </c>
      <c r="Q95" s="1">
        <v>70.233999999999995</v>
      </c>
      <c r="R95" s="1">
        <v>11.005000000000001</v>
      </c>
      <c r="S95" s="19">
        <f t="shared" si="91"/>
        <v>6.4031242374351258</v>
      </c>
      <c r="T95" s="19">
        <f>SUM(S$4:S95)</f>
        <v>217.18750487757441</v>
      </c>
      <c r="W95" s="4">
        <v>8</v>
      </c>
      <c r="X95" s="4">
        <v>3</v>
      </c>
      <c r="Y95" s="12">
        <v>0</v>
      </c>
      <c r="AA95" s="11">
        <f t="shared" si="49"/>
        <v>0.98943264926141095</v>
      </c>
      <c r="AB95" s="11">
        <f t="shared" si="50"/>
        <v>1.0910712759285348E-4</v>
      </c>
      <c r="AC95" s="11">
        <f t="shared" si="51"/>
        <v>1.4244066059125861E-4</v>
      </c>
      <c r="AD95" s="11">
        <f t="shared" si="52"/>
        <v>2.2932955726905283E-4</v>
      </c>
      <c r="AE95" s="11">
        <f t="shared" si="53"/>
        <v>0</v>
      </c>
      <c r="AF95" s="11">
        <f t="shared" si="54"/>
        <v>0.18692791391650254</v>
      </c>
      <c r="AG95" s="11">
        <f t="shared" si="55"/>
        <v>1.8210815594868703</v>
      </c>
      <c r="AH95" s="11">
        <f t="shared" si="56"/>
        <v>2.0459877429354666E-3</v>
      </c>
      <c r="AI95" s="11">
        <f t="shared" si="57"/>
        <v>2.8867398795244066E-3</v>
      </c>
      <c r="AJ95" s="11">
        <f t="shared" si="58"/>
        <v>7.2526028722969312E-3</v>
      </c>
      <c r="AK95" s="11">
        <f t="shared" si="59"/>
        <v>3.2805599414379111E-4</v>
      </c>
      <c r="AL95" s="11">
        <f t="shared" si="60"/>
        <v>0</v>
      </c>
      <c r="AM95" s="11">
        <f t="shared" si="61"/>
        <v>3.0104363864991375</v>
      </c>
      <c r="AN95" s="11">
        <f t="shared" si="62"/>
        <v>0.90690884859239307</v>
      </c>
      <c r="AO95" s="8">
        <f t="shared" si="63"/>
        <v>0</v>
      </c>
      <c r="AQ95">
        <f t="shared" si="64"/>
        <v>40.930999999999997</v>
      </c>
      <c r="AR95">
        <f t="shared" si="65"/>
        <v>6.0000000000000001E-3</v>
      </c>
      <c r="AS95">
        <f t="shared" si="66"/>
        <v>5.0000000000000001E-3</v>
      </c>
      <c r="AT95">
        <f t="shared" si="67"/>
        <v>1.2E-2</v>
      </c>
      <c r="AU95">
        <f t="shared" si="68"/>
        <v>0</v>
      </c>
      <c r="AV95">
        <f t="shared" si="69"/>
        <v>9.2469999999999999</v>
      </c>
      <c r="AW95">
        <f t="shared" si="70"/>
        <v>50.537999999999997</v>
      </c>
      <c r="AX95">
        <f t="shared" si="71"/>
        <v>7.9000000000000001E-2</v>
      </c>
      <c r="AY95">
        <f t="shared" si="72"/>
        <v>0.14099999999999999</v>
      </c>
      <c r="AZ95">
        <f t="shared" si="73"/>
        <v>0.373</v>
      </c>
      <c r="BA95">
        <f t="shared" si="74"/>
        <v>7.0000000000000001E-3</v>
      </c>
      <c r="BB95">
        <f t="shared" si="75"/>
        <v>0</v>
      </c>
      <c r="BC95">
        <f t="shared" si="76"/>
        <v>101.33900000000001</v>
      </c>
      <c r="BE95">
        <f t="shared" si="77"/>
        <v>0.68127496671105192</v>
      </c>
      <c r="BF95">
        <f t="shared" si="78"/>
        <v>7.5125835774922993E-5</v>
      </c>
      <c r="BG95">
        <f t="shared" si="79"/>
        <v>9.8077677520596324E-5</v>
      </c>
      <c r="BH95">
        <f t="shared" si="80"/>
        <v>1.5790512533719322E-4</v>
      </c>
      <c r="BI95">
        <f t="shared" si="81"/>
        <v>0.12870942597850901</v>
      </c>
      <c r="BJ95">
        <f t="shared" si="82"/>
        <v>0</v>
      </c>
      <c r="BK95">
        <f t="shared" si="83"/>
        <v>1.2539077619316996</v>
      </c>
      <c r="BL95">
        <f t="shared" si="84"/>
        <v>1.4087671682353319E-3</v>
      </c>
      <c r="BM95">
        <f t="shared" si="85"/>
        <v>1.9876680002368285E-3</v>
      </c>
      <c r="BN95">
        <f t="shared" si="86"/>
        <v>4.9937878885247299E-3</v>
      </c>
      <c r="BO95">
        <f t="shared" si="87"/>
        <v>2.258833248089269E-4</v>
      </c>
      <c r="BP95">
        <f t="shared" si="88"/>
        <v>0</v>
      </c>
      <c r="BQ95">
        <f t="shared" si="89"/>
        <v>2.0728393696416987</v>
      </c>
      <c r="BR95">
        <f t="shared" si="90"/>
        <v>1.4523249753884726</v>
      </c>
    </row>
    <row r="96" spans="1:70">
      <c r="A96" t="s">
        <v>181</v>
      </c>
      <c r="B96">
        <v>347</v>
      </c>
      <c r="C96" s="1">
        <v>40.914000000000001</v>
      </c>
      <c r="D96" s="1">
        <v>6.0000000000000001E-3</v>
      </c>
      <c r="E96" s="1">
        <v>7.0000000000000001E-3</v>
      </c>
      <c r="F96" s="1">
        <v>1.2E-2</v>
      </c>
      <c r="G96" s="1">
        <v>9.2690000000000001</v>
      </c>
      <c r="H96" s="1">
        <v>50.459000000000003</v>
      </c>
      <c r="I96" s="1">
        <v>8.1000000000000003E-2</v>
      </c>
      <c r="J96" s="1">
        <v>0.13300000000000001</v>
      </c>
      <c r="K96" s="1">
        <v>0.375</v>
      </c>
      <c r="L96" s="1">
        <v>2E-3</v>
      </c>
      <c r="N96">
        <f t="shared" si="48"/>
        <v>101.258</v>
      </c>
      <c r="P96" s="1">
        <v>11.196999999999999</v>
      </c>
      <c r="Q96" s="1">
        <v>70.23</v>
      </c>
      <c r="R96" s="1">
        <v>11.005000000000001</v>
      </c>
      <c r="S96" s="19">
        <f t="shared" si="91"/>
        <v>5.6568542494854777</v>
      </c>
      <c r="T96" s="19">
        <f>SUM(S$4:S96)</f>
        <v>222.8443591270599</v>
      </c>
      <c r="W96" s="4">
        <v>8</v>
      </c>
      <c r="X96" s="4">
        <v>3</v>
      </c>
      <c r="Y96" s="12">
        <v>0</v>
      </c>
      <c r="AA96" s="11">
        <f t="shared" si="49"/>
        <v>0.98984541421914318</v>
      </c>
      <c r="AB96" s="11">
        <f t="shared" si="50"/>
        <v>1.0919799772678725E-4</v>
      </c>
      <c r="AC96" s="11">
        <f t="shared" si="51"/>
        <v>1.9958300969377907E-4</v>
      </c>
      <c r="AD96" s="11">
        <f t="shared" si="52"/>
        <v>2.2952055494302492E-4</v>
      </c>
      <c r="AE96" s="11">
        <f t="shared" si="53"/>
        <v>0</v>
      </c>
      <c r="AF96" s="11">
        <f t="shared" si="54"/>
        <v>0.18752869721916637</v>
      </c>
      <c r="AG96" s="11">
        <f t="shared" si="55"/>
        <v>1.8197492021832977</v>
      </c>
      <c r="AH96" s="11">
        <f t="shared" si="56"/>
        <v>2.0995320461904884E-3</v>
      </c>
      <c r="AI96" s="11">
        <f t="shared" si="57"/>
        <v>2.7252210378388309E-3</v>
      </c>
      <c r="AJ96" s="11">
        <f t="shared" si="58"/>
        <v>7.2975635590441703E-3</v>
      </c>
      <c r="AK96" s="11">
        <f t="shared" si="59"/>
        <v>9.3808347533839103E-5</v>
      </c>
      <c r="AL96" s="11">
        <f t="shared" si="60"/>
        <v>0</v>
      </c>
      <c r="AM96" s="11">
        <f t="shared" si="61"/>
        <v>3.0098777401745789</v>
      </c>
      <c r="AN96" s="11">
        <f t="shared" si="62"/>
        <v>0.90657561801732045</v>
      </c>
      <c r="AO96" s="8">
        <f t="shared" si="63"/>
        <v>0</v>
      </c>
      <c r="AQ96">
        <f t="shared" si="64"/>
        <v>40.914000000000001</v>
      </c>
      <c r="AR96">
        <f t="shared" si="65"/>
        <v>6.0000000000000001E-3</v>
      </c>
      <c r="AS96">
        <f t="shared" si="66"/>
        <v>7.0000000000000001E-3</v>
      </c>
      <c r="AT96">
        <f t="shared" si="67"/>
        <v>1.2E-2</v>
      </c>
      <c r="AU96">
        <f t="shared" si="68"/>
        <v>0</v>
      </c>
      <c r="AV96">
        <f t="shared" si="69"/>
        <v>9.2690000000000001</v>
      </c>
      <c r="AW96">
        <f t="shared" si="70"/>
        <v>50.459000000000003</v>
      </c>
      <c r="AX96">
        <f t="shared" si="71"/>
        <v>8.1000000000000003E-2</v>
      </c>
      <c r="AY96">
        <f t="shared" si="72"/>
        <v>0.13300000000000001</v>
      </c>
      <c r="AZ96">
        <f t="shared" si="73"/>
        <v>0.375</v>
      </c>
      <c r="BA96">
        <f t="shared" si="74"/>
        <v>2E-3</v>
      </c>
      <c r="BB96">
        <f t="shared" si="75"/>
        <v>0</v>
      </c>
      <c r="BC96">
        <f t="shared" si="76"/>
        <v>101.258</v>
      </c>
      <c r="BE96">
        <f t="shared" si="77"/>
        <v>0.6809920106524634</v>
      </c>
      <c r="BF96">
        <f t="shared" si="78"/>
        <v>7.5125835774922993E-5</v>
      </c>
      <c r="BG96">
        <f t="shared" si="79"/>
        <v>1.3730874852883486E-4</v>
      </c>
      <c r="BH96">
        <f t="shared" si="80"/>
        <v>1.5790512533719322E-4</v>
      </c>
      <c r="BI96">
        <f t="shared" si="81"/>
        <v>0.12901564500862983</v>
      </c>
      <c r="BJ96">
        <f t="shared" si="82"/>
        <v>0</v>
      </c>
      <c r="BK96">
        <f t="shared" si="83"/>
        <v>1.251947678169133</v>
      </c>
      <c r="BL96">
        <f t="shared" si="84"/>
        <v>1.4444321598362266E-3</v>
      </c>
      <c r="BM96">
        <f t="shared" si="85"/>
        <v>1.8748925108616895E-3</v>
      </c>
      <c r="BN96">
        <f t="shared" si="86"/>
        <v>5.0205642310905468E-3</v>
      </c>
      <c r="BO96">
        <f t="shared" si="87"/>
        <v>6.453809280255054E-5</v>
      </c>
      <c r="BP96">
        <f t="shared" si="88"/>
        <v>0</v>
      </c>
      <c r="BQ96">
        <f t="shared" si="89"/>
        <v>2.0707301005344578</v>
      </c>
      <c r="BR96">
        <f t="shared" si="90"/>
        <v>1.4535345477412651</v>
      </c>
    </row>
    <row r="97" spans="1:70">
      <c r="A97" t="s">
        <v>182</v>
      </c>
      <c r="B97">
        <v>350</v>
      </c>
      <c r="C97" s="1">
        <v>40.658000000000001</v>
      </c>
      <c r="D97" s="1">
        <v>1E-3</v>
      </c>
      <c r="E97" s="1">
        <v>8.0000000000000002E-3</v>
      </c>
      <c r="F97" s="1">
        <v>1.0999999999999999E-2</v>
      </c>
      <c r="G97" s="1">
        <v>9.2639999999999993</v>
      </c>
      <c r="H97" s="1">
        <v>50.22</v>
      </c>
      <c r="I97" s="1">
        <v>7.8E-2</v>
      </c>
      <c r="J97" s="1">
        <v>0.13</v>
      </c>
      <c r="K97" s="1">
        <v>0.38400000000000001</v>
      </c>
      <c r="L97" s="1">
        <v>1E-3</v>
      </c>
      <c r="N97">
        <f t="shared" si="48"/>
        <v>100.75500000000001</v>
      </c>
      <c r="P97" s="1">
        <v>11.201000000000001</v>
      </c>
      <c r="Q97" s="1">
        <v>70.225999999999999</v>
      </c>
      <c r="R97" s="1">
        <v>11.005000000000001</v>
      </c>
      <c r="S97" s="19">
        <f t="shared" si="91"/>
        <v>5.6568542494967824</v>
      </c>
      <c r="T97" s="19">
        <f>SUM(S$4:S97)</f>
        <v>228.50121337655668</v>
      </c>
      <c r="W97" s="4">
        <v>8</v>
      </c>
      <c r="X97" s="4">
        <v>3</v>
      </c>
      <c r="Y97" s="12">
        <v>0</v>
      </c>
      <c r="AA97" s="11">
        <f t="shared" si="49"/>
        <v>0.98890868530283227</v>
      </c>
      <c r="AB97" s="11">
        <f t="shared" si="50"/>
        <v>1.8296927610090718E-5</v>
      </c>
      <c r="AC97" s="11">
        <f t="shared" si="51"/>
        <v>2.293138360937631E-4</v>
      </c>
      <c r="AD97" s="11">
        <f t="shared" si="52"/>
        <v>2.1151821337696633E-4</v>
      </c>
      <c r="AE97" s="11">
        <f t="shared" si="53"/>
        <v>0</v>
      </c>
      <c r="AF97" s="11">
        <f t="shared" si="54"/>
        <v>0.18842917465037481</v>
      </c>
      <c r="AG97" s="11">
        <f t="shared" si="55"/>
        <v>1.8208088337225443</v>
      </c>
      <c r="AH97" s="11">
        <f t="shared" si="56"/>
        <v>2.0325762035969109E-3</v>
      </c>
      <c r="AI97" s="11">
        <f t="shared" si="57"/>
        <v>2.6779853034644024E-3</v>
      </c>
      <c r="AJ97" s="11">
        <f t="shared" si="58"/>
        <v>7.5126401671229623E-3</v>
      </c>
      <c r="AK97" s="11">
        <f t="shared" si="59"/>
        <v>4.7154835613652555E-5</v>
      </c>
      <c r="AL97" s="11">
        <f t="shared" si="60"/>
        <v>0</v>
      </c>
      <c r="AM97" s="11">
        <f t="shared" si="61"/>
        <v>3.0108761791626306</v>
      </c>
      <c r="AN97" s="11">
        <f t="shared" si="62"/>
        <v>0.9062185894029724</v>
      </c>
      <c r="AO97" s="8">
        <f t="shared" si="63"/>
        <v>0</v>
      </c>
      <c r="AQ97">
        <f t="shared" si="64"/>
        <v>40.658000000000001</v>
      </c>
      <c r="AR97">
        <f t="shared" si="65"/>
        <v>1E-3</v>
      </c>
      <c r="AS97">
        <f t="shared" si="66"/>
        <v>8.0000000000000002E-3</v>
      </c>
      <c r="AT97">
        <f t="shared" si="67"/>
        <v>1.0999999999999999E-2</v>
      </c>
      <c r="AU97">
        <f t="shared" si="68"/>
        <v>0</v>
      </c>
      <c r="AV97">
        <f t="shared" si="69"/>
        <v>9.2639999999999993</v>
      </c>
      <c r="AW97">
        <f t="shared" si="70"/>
        <v>50.22</v>
      </c>
      <c r="AX97">
        <f t="shared" si="71"/>
        <v>7.8E-2</v>
      </c>
      <c r="AY97">
        <f t="shared" si="72"/>
        <v>0.13</v>
      </c>
      <c r="AZ97">
        <f t="shared" si="73"/>
        <v>0.38400000000000001</v>
      </c>
      <c r="BA97">
        <f t="shared" si="74"/>
        <v>1E-3</v>
      </c>
      <c r="BB97">
        <f t="shared" si="75"/>
        <v>0</v>
      </c>
      <c r="BC97">
        <f t="shared" si="76"/>
        <v>100.75500000000001</v>
      </c>
      <c r="BE97">
        <f t="shared" si="77"/>
        <v>0.67673102529960061</v>
      </c>
      <c r="BF97">
        <f t="shared" si="78"/>
        <v>1.2520972629153833E-5</v>
      </c>
      <c r="BG97">
        <f t="shared" si="79"/>
        <v>1.569242840329541E-4</v>
      </c>
      <c r="BH97">
        <f t="shared" si="80"/>
        <v>1.4474636489242711E-4</v>
      </c>
      <c r="BI97">
        <f t="shared" si="81"/>
        <v>0.12894604977451143</v>
      </c>
      <c r="BJ97">
        <f t="shared" si="82"/>
        <v>0</v>
      </c>
      <c r="BK97">
        <f t="shared" si="83"/>
        <v>1.2460178045076964</v>
      </c>
      <c r="BL97">
        <f t="shared" si="84"/>
        <v>1.3909346724348846E-3</v>
      </c>
      <c r="BM97">
        <f t="shared" si="85"/>
        <v>1.8326017023460122E-3</v>
      </c>
      <c r="BN97">
        <f t="shared" si="86"/>
        <v>5.1410577726367195E-3</v>
      </c>
      <c r="BO97">
        <f t="shared" si="87"/>
        <v>3.226904640127527E-5</v>
      </c>
      <c r="BP97">
        <f t="shared" si="88"/>
        <v>0</v>
      </c>
      <c r="BQ97">
        <f t="shared" si="89"/>
        <v>2.0604059343971817</v>
      </c>
      <c r="BR97">
        <f t="shared" si="90"/>
        <v>1.4613024205075054</v>
      </c>
    </row>
    <row r="98" spans="1:70">
      <c r="A98" t="s">
        <v>183</v>
      </c>
      <c r="B98">
        <v>353</v>
      </c>
      <c r="C98" s="1">
        <v>40.610999999999997</v>
      </c>
      <c r="D98" s="1">
        <v>1E-3</v>
      </c>
      <c r="E98" s="1">
        <v>0.01</v>
      </c>
      <c r="F98" s="1">
        <v>1.2999999999999999E-2</v>
      </c>
      <c r="G98" s="1">
        <v>9.26</v>
      </c>
      <c r="H98" s="1">
        <v>50.215000000000003</v>
      </c>
      <c r="I98" s="1">
        <v>7.9000000000000001E-2</v>
      </c>
      <c r="J98" s="1">
        <v>0.13300000000000001</v>
      </c>
      <c r="K98" s="1">
        <v>0.377</v>
      </c>
      <c r="L98" s="1">
        <v>3.0000000000000001E-3</v>
      </c>
      <c r="N98">
        <f t="shared" si="48"/>
        <v>100.70199999999997</v>
      </c>
      <c r="P98" s="1">
        <v>11.206</v>
      </c>
      <c r="Q98" s="1">
        <v>70.221999999999994</v>
      </c>
      <c r="R98" s="1">
        <v>11.005000000000001</v>
      </c>
      <c r="S98" s="19">
        <f t="shared" si="91"/>
        <v>6.4031242374351258</v>
      </c>
      <c r="T98" s="19">
        <f>SUM(S$4:S98)</f>
        <v>234.9043376139918</v>
      </c>
      <c r="W98" s="4">
        <v>8</v>
      </c>
      <c r="X98" s="4">
        <v>3</v>
      </c>
      <c r="Y98" s="12">
        <v>0</v>
      </c>
      <c r="AA98" s="11">
        <f t="shared" si="49"/>
        <v>0.98836032401245577</v>
      </c>
      <c r="AB98" s="11">
        <f t="shared" si="50"/>
        <v>1.8307945445501723E-5</v>
      </c>
      <c r="AC98" s="11">
        <f t="shared" si="51"/>
        <v>2.8681490210875655E-4</v>
      </c>
      <c r="AD98" s="11">
        <f t="shared" si="52"/>
        <v>2.5012659809666061E-4</v>
      </c>
      <c r="AE98" s="11">
        <f t="shared" si="53"/>
        <v>0</v>
      </c>
      <c r="AF98" s="11">
        <f t="shared" si="54"/>
        <v>0.18846123204444465</v>
      </c>
      <c r="AG98" s="11">
        <f t="shared" si="55"/>
        <v>1.821723875241323</v>
      </c>
      <c r="AH98" s="11">
        <f t="shared" si="56"/>
        <v>2.0598745181674761E-3</v>
      </c>
      <c r="AI98" s="11">
        <f t="shared" si="57"/>
        <v>2.7414347768089701E-3</v>
      </c>
      <c r="AJ98" s="11">
        <f t="shared" si="58"/>
        <v>7.3801324069832181E-3</v>
      </c>
      <c r="AK98" s="11">
        <f t="shared" si="59"/>
        <v>1.4154969232597938E-4</v>
      </c>
      <c r="AL98" s="11">
        <f t="shared" si="60"/>
        <v>0</v>
      </c>
      <c r="AM98" s="11">
        <f t="shared" si="61"/>
        <v>3.0114236721381604</v>
      </c>
      <c r="AN98" s="11">
        <f t="shared" si="62"/>
        <v>0.9062468270402656</v>
      </c>
      <c r="AO98" s="8">
        <f t="shared" si="63"/>
        <v>0</v>
      </c>
      <c r="AQ98">
        <f t="shared" si="64"/>
        <v>40.610999999999997</v>
      </c>
      <c r="AR98">
        <f t="shared" si="65"/>
        <v>1E-3</v>
      </c>
      <c r="AS98">
        <f t="shared" si="66"/>
        <v>0.01</v>
      </c>
      <c r="AT98">
        <f t="shared" si="67"/>
        <v>1.2999999999999999E-2</v>
      </c>
      <c r="AU98">
        <f t="shared" si="68"/>
        <v>0</v>
      </c>
      <c r="AV98">
        <f t="shared" si="69"/>
        <v>9.26</v>
      </c>
      <c r="AW98">
        <f t="shared" si="70"/>
        <v>50.215000000000003</v>
      </c>
      <c r="AX98">
        <f t="shared" si="71"/>
        <v>7.9000000000000001E-2</v>
      </c>
      <c r="AY98">
        <f t="shared" si="72"/>
        <v>0.13300000000000001</v>
      </c>
      <c r="AZ98">
        <f t="shared" si="73"/>
        <v>0.377</v>
      </c>
      <c r="BA98">
        <f t="shared" si="74"/>
        <v>3.0000000000000001E-3</v>
      </c>
      <c r="BB98">
        <f t="shared" si="75"/>
        <v>0</v>
      </c>
      <c r="BC98">
        <f t="shared" si="76"/>
        <v>100.70199999999997</v>
      </c>
      <c r="BE98">
        <f t="shared" si="77"/>
        <v>0.67594873501997332</v>
      </c>
      <c r="BF98">
        <f t="shared" si="78"/>
        <v>1.2520972629153833E-5</v>
      </c>
      <c r="BG98">
        <f t="shared" si="79"/>
        <v>1.9615535504119265E-4</v>
      </c>
      <c r="BH98">
        <f t="shared" si="80"/>
        <v>1.7106388578195931E-4</v>
      </c>
      <c r="BI98">
        <f t="shared" si="81"/>
        <v>0.12889037358721675</v>
      </c>
      <c r="BJ98">
        <f t="shared" si="82"/>
        <v>0</v>
      </c>
      <c r="BK98">
        <f t="shared" si="83"/>
        <v>1.2458937485733568</v>
      </c>
      <c r="BL98">
        <f t="shared" si="84"/>
        <v>1.4087671682353319E-3</v>
      </c>
      <c r="BM98">
        <f t="shared" si="85"/>
        <v>1.8748925108616895E-3</v>
      </c>
      <c r="BN98">
        <f t="shared" si="86"/>
        <v>5.0473405736563628E-3</v>
      </c>
      <c r="BO98">
        <f t="shared" si="87"/>
        <v>9.6807139203825818E-5</v>
      </c>
      <c r="BP98">
        <f t="shared" si="88"/>
        <v>0</v>
      </c>
      <c r="BQ98">
        <f t="shared" si="89"/>
        <v>2.059540404785956</v>
      </c>
      <c r="BR98">
        <f t="shared" si="90"/>
        <v>1.4621823709504407</v>
      </c>
    </row>
    <row r="99" spans="1:70">
      <c r="A99" t="s">
        <v>184</v>
      </c>
      <c r="B99">
        <v>356</v>
      </c>
      <c r="C99" s="1">
        <v>40.692</v>
      </c>
      <c r="D99" s="1">
        <v>6.0000000000000001E-3</v>
      </c>
      <c r="E99" s="1">
        <v>5.0000000000000001E-3</v>
      </c>
      <c r="F99" s="1">
        <v>1.0999999999999999E-2</v>
      </c>
      <c r="G99" s="1">
        <v>9.2100000000000009</v>
      </c>
      <c r="H99" s="1">
        <v>50.183999999999997</v>
      </c>
      <c r="I99" s="1">
        <v>0.08</v>
      </c>
      <c r="J99" s="1">
        <v>0.13100000000000001</v>
      </c>
      <c r="K99" s="1">
        <v>0.371</v>
      </c>
      <c r="L99" s="1">
        <v>2E-3</v>
      </c>
      <c r="N99">
        <f t="shared" si="48"/>
        <v>100.69199999999999</v>
      </c>
      <c r="P99" s="1">
        <v>11.21</v>
      </c>
      <c r="Q99" s="1">
        <v>70.218000000000004</v>
      </c>
      <c r="R99" s="1">
        <v>11.005000000000001</v>
      </c>
      <c r="S99" s="19">
        <f t="shared" si="91"/>
        <v>5.6568542494867327</v>
      </c>
      <c r="T99" s="19">
        <f>SUM(S$4:S99)</f>
        <v>240.56119186347854</v>
      </c>
      <c r="W99" s="4">
        <v>8</v>
      </c>
      <c r="X99" s="4">
        <v>3</v>
      </c>
      <c r="Y99" s="12">
        <v>0</v>
      </c>
      <c r="AA99" s="11">
        <f t="shared" si="49"/>
        <v>0.9899469378521597</v>
      </c>
      <c r="AB99" s="11">
        <f t="shared" si="50"/>
        <v>1.0980500127849387E-4</v>
      </c>
      <c r="AC99" s="11">
        <f t="shared" si="51"/>
        <v>1.4335174303825343E-4</v>
      </c>
      <c r="AD99" s="11">
        <f t="shared" si="52"/>
        <v>2.1156336722413774E-4</v>
      </c>
      <c r="AE99" s="11">
        <f t="shared" si="53"/>
        <v>0</v>
      </c>
      <c r="AF99" s="11">
        <f t="shared" si="54"/>
        <v>0.1873708085057357</v>
      </c>
      <c r="AG99" s="11">
        <f t="shared" si="55"/>
        <v>1.8198920129155356</v>
      </c>
      <c r="AH99" s="11">
        <f t="shared" si="56"/>
        <v>2.0851385720707907E-3</v>
      </c>
      <c r="AI99" s="11">
        <f t="shared" si="57"/>
        <v>2.6991612708439018E-3</v>
      </c>
      <c r="AJ99" s="11">
        <f t="shared" si="58"/>
        <v>7.2598554615530518E-3</v>
      </c>
      <c r="AK99" s="11">
        <f t="shared" si="59"/>
        <v>9.4329803982841373E-5</v>
      </c>
      <c r="AL99" s="11">
        <f t="shared" si="60"/>
        <v>0</v>
      </c>
      <c r="AM99" s="11">
        <f t="shared" si="61"/>
        <v>3.0098129644934226</v>
      </c>
      <c r="AN99" s="11">
        <f t="shared" si="62"/>
        <v>0.90665357495484067</v>
      </c>
      <c r="AO99" s="8">
        <f t="shared" si="63"/>
        <v>0</v>
      </c>
      <c r="AQ99">
        <f t="shared" si="64"/>
        <v>40.692</v>
      </c>
      <c r="AR99">
        <f t="shared" si="65"/>
        <v>6.0000000000000001E-3</v>
      </c>
      <c r="AS99">
        <f t="shared" si="66"/>
        <v>5.0000000000000001E-3</v>
      </c>
      <c r="AT99">
        <f t="shared" si="67"/>
        <v>1.0999999999999999E-2</v>
      </c>
      <c r="AU99">
        <f t="shared" si="68"/>
        <v>0</v>
      </c>
      <c r="AV99">
        <f t="shared" si="69"/>
        <v>9.2100000000000009</v>
      </c>
      <c r="AW99">
        <f t="shared" si="70"/>
        <v>50.183999999999997</v>
      </c>
      <c r="AX99">
        <f t="shared" si="71"/>
        <v>0.08</v>
      </c>
      <c r="AY99">
        <f t="shared" si="72"/>
        <v>0.13100000000000001</v>
      </c>
      <c r="AZ99">
        <f t="shared" si="73"/>
        <v>0.371</v>
      </c>
      <c r="BA99">
        <f t="shared" si="74"/>
        <v>2E-3</v>
      </c>
      <c r="BB99">
        <f t="shared" si="75"/>
        <v>0</v>
      </c>
      <c r="BC99">
        <f t="shared" si="76"/>
        <v>100.69199999999999</v>
      </c>
      <c r="BE99">
        <f t="shared" si="77"/>
        <v>0.67729693741677766</v>
      </c>
      <c r="BF99">
        <f t="shared" si="78"/>
        <v>7.5125835774922993E-5</v>
      </c>
      <c r="BG99">
        <f t="shared" si="79"/>
        <v>9.8077677520596324E-5</v>
      </c>
      <c r="BH99">
        <f t="shared" si="80"/>
        <v>1.4474636489242711E-4</v>
      </c>
      <c r="BI99">
        <f t="shared" si="81"/>
        <v>0.12819442124603309</v>
      </c>
      <c r="BJ99">
        <f t="shared" si="82"/>
        <v>0</v>
      </c>
      <c r="BK99">
        <f t="shared" si="83"/>
        <v>1.2451246017804507</v>
      </c>
      <c r="BL99">
        <f t="shared" si="84"/>
        <v>1.4265996640357792E-3</v>
      </c>
      <c r="BM99">
        <f t="shared" si="85"/>
        <v>1.8466986385179047E-3</v>
      </c>
      <c r="BN99">
        <f t="shared" si="86"/>
        <v>4.9670115459589138E-3</v>
      </c>
      <c r="BO99">
        <f t="shared" si="87"/>
        <v>6.453809280255054E-5</v>
      </c>
      <c r="BP99">
        <f t="shared" si="88"/>
        <v>0</v>
      </c>
      <c r="BQ99">
        <f t="shared" si="89"/>
        <v>2.0592387582627643</v>
      </c>
      <c r="BR99">
        <f t="shared" si="90"/>
        <v>1.4616143720180319</v>
      </c>
    </row>
    <row r="100" spans="1:70">
      <c r="A100" t="s">
        <v>185</v>
      </c>
      <c r="B100">
        <v>359</v>
      </c>
      <c r="C100" s="1">
        <v>40.61</v>
      </c>
      <c r="D100" s="1">
        <v>2E-3</v>
      </c>
      <c r="E100" s="1">
        <v>8.0000000000000002E-3</v>
      </c>
      <c r="F100" s="1">
        <v>1.0999999999999999E-2</v>
      </c>
      <c r="G100" s="1">
        <v>9.2010000000000005</v>
      </c>
      <c r="H100" s="1">
        <v>50.029000000000003</v>
      </c>
      <c r="I100" s="1">
        <v>8.1000000000000003E-2</v>
      </c>
      <c r="J100" s="1">
        <v>0.13900000000000001</v>
      </c>
      <c r="K100" s="1">
        <v>0.376</v>
      </c>
      <c r="L100" s="1">
        <v>1E-3</v>
      </c>
      <c r="N100">
        <f t="shared" si="48"/>
        <v>100.45800000000003</v>
      </c>
      <c r="P100" s="1">
        <v>11.215</v>
      </c>
      <c r="Q100" s="1">
        <v>70.213999999999999</v>
      </c>
      <c r="R100" s="1">
        <v>11.005000000000001</v>
      </c>
      <c r="S100" s="19">
        <f t="shared" si="91"/>
        <v>6.4031242374351258</v>
      </c>
      <c r="T100" s="19">
        <f>SUM(S$4:S100)</f>
        <v>246.96431610091366</v>
      </c>
      <c r="W100" s="4">
        <v>8</v>
      </c>
      <c r="X100" s="4">
        <v>3</v>
      </c>
      <c r="Y100" s="12">
        <v>0</v>
      </c>
      <c r="AA100" s="11">
        <f t="shared" si="49"/>
        <v>0.9903154633508241</v>
      </c>
      <c r="AB100" s="11">
        <f t="shared" si="50"/>
        <v>3.6689226578452371E-5</v>
      </c>
      <c r="AC100" s="11">
        <f t="shared" si="51"/>
        <v>2.2991147665081811E-4</v>
      </c>
      <c r="AD100" s="11">
        <f t="shared" si="52"/>
        <v>2.120694747619017E-4</v>
      </c>
      <c r="AE100" s="11">
        <f t="shared" si="53"/>
        <v>0</v>
      </c>
      <c r="AF100" s="11">
        <f t="shared" si="54"/>
        <v>0.18763550543528301</v>
      </c>
      <c r="AG100" s="11">
        <f t="shared" si="55"/>
        <v>1.8186111805046268</v>
      </c>
      <c r="AH100" s="11">
        <f t="shared" si="56"/>
        <v>2.1162532799584937E-3</v>
      </c>
      <c r="AI100" s="11">
        <f t="shared" si="57"/>
        <v>2.8708468735683867E-3</v>
      </c>
      <c r="AJ100" s="11">
        <f t="shared" si="58"/>
        <v>7.3752984590744917E-3</v>
      </c>
      <c r="AK100" s="11">
        <f t="shared" si="59"/>
        <v>4.7277731129701826E-5</v>
      </c>
      <c r="AL100" s="11">
        <f t="shared" si="60"/>
        <v>0</v>
      </c>
      <c r="AM100" s="11">
        <f t="shared" si="61"/>
        <v>3.0094504958124557</v>
      </c>
      <c r="AN100" s="11">
        <f t="shared" si="62"/>
        <v>0.90647435993277303</v>
      </c>
      <c r="AO100" s="8">
        <f t="shared" si="63"/>
        <v>0</v>
      </c>
      <c r="AQ100">
        <f t="shared" si="64"/>
        <v>40.61</v>
      </c>
      <c r="AR100">
        <f t="shared" si="65"/>
        <v>2E-3</v>
      </c>
      <c r="AS100">
        <f t="shared" si="66"/>
        <v>8.0000000000000002E-3</v>
      </c>
      <c r="AT100">
        <f t="shared" si="67"/>
        <v>1.0999999999999999E-2</v>
      </c>
      <c r="AU100">
        <f t="shared" si="68"/>
        <v>0</v>
      </c>
      <c r="AV100">
        <f t="shared" si="69"/>
        <v>9.2010000000000005</v>
      </c>
      <c r="AW100">
        <f t="shared" si="70"/>
        <v>50.029000000000003</v>
      </c>
      <c r="AX100">
        <f t="shared" si="71"/>
        <v>8.1000000000000003E-2</v>
      </c>
      <c r="AY100">
        <f t="shared" si="72"/>
        <v>0.13900000000000001</v>
      </c>
      <c r="AZ100">
        <f t="shared" si="73"/>
        <v>0.376</v>
      </c>
      <c r="BA100">
        <f t="shared" si="74"/>
        <v>1E-3</v>
      </c>
      <c r="BB100">
        <f t="shared" si="75"/>
        <v>0</v>
      </c>
      <c r="BC100">
        <f t="shared" si="76"/>
        <v>100.45800000000003</v>
      </c>
      <c r="BE100">
        <f t="shared" si="77"/>
        <v>0.67593209054593872</v>
      </c>
      <c r="BF100">
        <f t="shared" si="78"/>
        <v>2.5041945258307666E-5</v>
      </c>
      <c r="BG100">
        <f t="shared" si="79"/>
        <v>1.569242840329541E-4</v>
      </c>
      <c r="BH100">
        <f t="shared" si="80"/>
        <v>1.4474636489242711E-4</v>
      </c>
      <c r="BI100">
        <f t="shared" si="81"/>
        <v>0.12806914982462003</v>
      </c>
      <c r="BJ100">
        <f t="shared" si="82"/>
        <v>0</v>
      </c>
      <c r="BK100">
        <f t="shared" si="83"/>
        <v>1.2412788678159208</v>
      </c>
      <c r="BL100">
        <f t="shared" si="84"/>
        <v>1.4444321598362266E-3</v>
      </c>
      <c r="BM100">
        <f t="shared" si="85"/>
        <v>1.9594741278930439E-3</v>
      </c>
      <c r="BN100">
        <f t="shared" si="86"/>
        <v>5.0339524023734544E-3</v>
      </c>
      <c r="BO100">
        <f t="shared" si="87"/>
        <v>3.226904640127527E-5</v>
      </c>
      <c r="BP100">
        <f t="shared" si="88"/>
        <v>0</v>
      </c>
      <c r="BQ100">
        <f t="shared" si="89"/>
        <v>2.0540769485171673</v>
      </c>
      <c r="BR100">
        <f t="shared" si="90"/>
        <v>1.4651108849573384</v>
      </c>
    </row>
    <row r="101" spans="1:70">
      <c r="A101" t="s">
        <v>186</v>
      </c>
      <c r="B101">
        <v>362</v>
      </c>
      <c r="C101" s="1">
        <v>40.533999999999999</v>
      </c>
      <c r="D101" s="1">
        <v>0</v>
      </c>
      <c r="E101" s="1">
        <v>8.9999999999999993E-3</v>
      </c>
      <c r="F101" s="1">
        <v>1.4E-2</v>
      </c>
      <c r="G101" s="1">
        <v>9.1709999999999994</v>
      </c>
      <c r="H101" s="1">
        <v>49.951999999999998</v>
      </c>
      <c r="I101" s="1">
        <v>7.8E-2</v>
      </c>
      <c r="J101" s="1">
        <v>0.13600000000000001</v>
      </c>
      <c r="K101" s="1">
        <v>0.372</v>
      </c>
      <c r="L101" s="1">
        <v>1E-3</v>
      </c>
      <c r="N101">
        <f t="shared" si="48"/>
        <v>100.26700000000001</v>
      </c>
      <c r="P101" s="1">
        <v>11.218999999999999</v>
      </c>
      <c r="Q101" s="1">
        <v>70.209999999999994</v>
      </c>
      <c r="R101" s="1">
        <v>11.005000000000001</v>
      </c>
      <c r="S101" s="19">
        <f t="shared" si="91"/>
        <v>5.6568542494955247</v>
      </c>
      <c r="T101" s="19">
        <f>SUM(S$4:S101)</f>
        <v>252.62117035040919</v>
      </c>
      <c r="W101" s="4">
        <v>8</v>
      </c>
      <c r="X101" s="4">
        <v>3</v>
      </c>
      <c r="Y101" s="12">
        <v>0</v>
      </c>
      <c r="AA101" s="11">
        <f t="shared" si="49"/>
        <v>0.99026436235080018</v>
      </c>
      <c r="AB101" s="11">
        <f t="shared" si="50"/>
        <v>0</v>
      </c>
      <c r="AC101" s="11">
        <f t="shared" si="51"/>
        <v>2.5912200120269872E-4</v>
      </c>
      <c r="AD101" s="11">
        <f t="shared" si="52"/>
        <v>2.7039871731091974E-4</v>
      </c>
      <c r="AE101" s="11">
        <f t="shared" si="53"/>
        <v>0</v>
      </c>
      <c r="AF101" s="11">
        <f t="shared" si="54"/>
        <v>0.18736471207224736</v>
      </c>
      <c r="AG101" s="11">
        <f t="shared" si="55"/>
        <v>1.8191228615895698</v>
      </c>
      <c r="AH101" s="11">
        <f t="shared" si="56"/>
        <v>2.0415891259470726E-3</v>
      </c>
      <c r="AI101" s="11">
        <f t="shared" si="57"/>
        <v>2.814007512255167E-3</v>
      </c>
      <c r="AJ101" s="11">
        <f t="shared" si="58"/>
        <v>7.3101419549714917E-3</v>
      </c>
      <c r="AK101" s="11">
        <f t="shared" si="59"/>
        <v>4.7363931278094747E-5</v>
      </c>
      <c r="AL101" s="11">
        <f t="shared" si="60"/>
        <v>0</v>
      </c>
      <c r="AM101" s="11">
        <f t="shared" si="61"/>
        <v>3.0094945592555828</v>
      </c>
      <c r="AN101" s="11">
        <f t="shared" si="62"/>
        <v>0.90662054700378292</v>
      </c>
      <c r="AO101" s="8">
        <f t="shared" si="63"/>
        <v>0</v>
      </c>
      <c r="AQ101">
        <f t="shared" si="64"/>
        <v>40.533999999999999</v>
      </c>
      <c r="AR101">
        <f t="shared" si="65"/>
        <v>0</v>
      </c>
      <c r="AS101">
        <f t="shared" si="66"/>
        <v>8.9999999999999993E-3</v>
      </c>
      <c r="AT101">
        <f t="shared" si="67"/>
        <v>1.4E-2</v>
      </c>
      <c r="AU101">
        <f t="shared" si="68"/>
        <v>0</v>
      </c>
      <c r="AV101">
        <f t="shared" si="69"/>
        <v>9.1709999999999994</v>
      </c>
      <c r="AW101">
        <f t="shared" si="70"/>
        <v>49.951999999999998</v>
      </c>
      <c r="AX101">
        <f t="shared" si="71"/>
        <v>7.8E-2</v>
      </c>
      <c r="AY101">
        <f t="shared" si="72"/>
        <v>0.13600000000000001</v>
      </c>
      <c r="AZ101">
        <f t="shared" si="73"/>
        <v>0.372</v>
      </c>
      <c r="BA101">
        <f t="shared" si="74"/>
        <v>1E-3</v>
      </c>
      <c r="BB101">
        <f t="shared" si="75"/>
        <v>0</v>
      </c>
      <c r="BC101">
        <f t="shared" si="76"/>
        <v>100.26700000000001</v>
      </c>
      <c r="BE101">
        <f t="shared" si="77"/>
        <v>0.67466711051930761</v>
      </c>
      <c r="BF101">
        <f t="shared" si="78"/>
        <v>0</v>
      </c>
      <c r="BG101">
        <f t="shared" si="79"/>
        <v>1.7653981953707335E-4</v>
      </c>
      <c r="BH101">
        <f t="shared" si="80"/>
        <v>1.8422264622672542E-4</v>
      </c>
      <c r="BI101">
        <f t="shared" si="81"/>
        <v>0.12765157841990982</v>
      </c>
      <c r="BJ101">
        <f t="shared" si="82"/>
        <v>0</v>
      </c>
      <c r="BK101">
        <f t="shared" si="83"/>
        <v>1.2393684064270898</v>
      </c>
      <c r="BL101">
        <f t="shared" si="84"/>
        <v>1.3909346724348846E-3</v>
      </c>
      <c r="BM101">
        <f t="shared" si="85"/>
        <v>1.9171833193773668E-3</v>
      </c>
      <c r="BN101">
        <f t="shared" si="86"/>
        <v>4.9803997172418223E-3</v>
      </c>
      <c r="BO101">
        <f t="shared" si="87"/>
        <v>3.226904640127527E-5</v>
      </c>
      <c r="BP101">
        <f t="shared" si="88"/>
        <v>0</v>
      </c>
      <c r="BQ101">
        <f t="shared" si="89"/>
        <v>2.0503686445875258</v>
      </c>
      <c r="BR101">
        <f t="shared" si="90"/>
        <v>1.4677821801459534</v>
      </c>
    </row>
    <row r="102" spans="1:70">
      <c r="A102" t="s">
        <v>187</v>
      </c>
      <c r="B102">
        <v>365</v>
      </c>
      <c r="C102" s="1">
        <v>40.125</v>
      </c>
      <c r="D102" s="1">
        <v>0</v>
      </c>
      <c r="E102" s="1">
        <v>8.0000000000000002E-3</v>
      </c>
      <c r="F102" s="1">
        <v>1.2E-2</v>
      </c>
      <c r="G102" s="1">
        <v>9.1829999999999998</v>
      </c>
      <c r="H102" s="1">
        <v>49.46</v>
      </c>
      <c r="I102" s="1">
        <v>7.9000000000000001E-2</v>
      </c>
      <c r="J102" s="1">
        <v>0.13100000000000001</v>
      </c>
      <c r="K102" s="1">
        <v>0.36899999999999999</v>
      </c>
      <c r="L102" s="1">
        <v>1E-3</v>
      </c>
      <c r="N102">
        <f t="shared" si="48"/>
        <v>99.368000000000009</v>
      </c>
      <c r="P102" s="1">
        <v>11.224</v>
      </c>
      <c r="Q102" s="1">
        <v>70.206000000000003</v>
      </c>
      <c r="R102" s="1">
        <v>11.005000000000001</v>
      </c>
      <c r="S102" s="19">
        <f t="shared" si="91"/>
        <v>6.4031242374276349</v>
      </c>
      <c r="T102" s="19">
        <f>SUM(S$4:S102)</f>
        <v>259.02429458783683</v>
      </c>
      <c r="W102" s="4">
        <v>8</v>
      </c>
      <c r="X102" s="4">
        <v>3</v>
      </c>
      <c r="Y102" s="12">
        <v>0</v>
      </c>
      <c r="AA102" s="11">
        <f t="shared" si="49"/>
        <v>0.98964765373261188</v>
      </c>
      <c r="AB102" s="11">
        <f t="shared" si="50"/>
        <v>0</v>
      </c>
      <c r="AC102" s="11">
        <f t="shared" si="51"/>
        <v>2.32533556395602E-4</v>
      </c>
      <c r="AD102" s="11">
        <f t="shared" si="52"/>
        <v>2.3398698674349211E-4</v>
      </c>
      <c r="AE102" s="11">
        <f t="shared" si="53"/>
        <v>0</v>
      </c>
      <c r="AF102" s="11">
        <f t="shared" si="54"/>
        <v>0.18940417946254012</v>
      </c>
      <c r="AG102" s="11">
        <f t="shared" si="55"/>
        <v>1.8184322694037864</v>
      </c>
      <c r="AH102" s="11">
        <f t="shared" si="56"/>
        <v>2.0875394893905019E-3</v>
      </c>
      <c r="AI102" s="11">
        <f t="shared" si="57"/>
        <v>2.7364751392799508E-3</v>
      </c>
      <c r="AJ102" s="11">
        <f t="shared" si="58"/>
        <v>7.3205397644796992E-3</v>
      </c>
      <c r="AK102" s="11">
        <f t="shared" si="59"/>
        <v>4.7816921182240206E-5</v>
      </c>
      <c r="AL102" s="11">
        <f t="shared" si="60"/>
        <v>0</v>
      </c>
      <c r="AM102" s="11">
        <f t="shared" si="61"/>
        <v>3.0101429944564102</v>
      </c>
      <c r="AN102" s="11">
        <f t="shared" si="62"/>
        <v>0.90566752607291179</v>
      </c>
      <c r="AO102" s="8">
        <f t="shared" si="63"/>
        <v>0</v>
      </c>
      <c r="AQ102">
        <f t="shared" si="64"/>
        <v>40.125</v>
      </c>
      <c r="AR102">
        <f t="shared" si="65"/>
        <v>0</v>
      </c>
      <c r="AS102">
        <f t="shared" si="66"/>
        <v>8.0000000000000002E-3</v>
      </c>
      <c r="AT102">
        <f t="shared" si="67"/>
        <v>1.2E-2</v>
      </c>
      <c r="AU102">
        <f t="shared" si="68"/>
        <v>0</v>
      </c>
      <c r="AV102">
        <f t="shared" si="69"/>
        <v>9.1829999999999998</v>
      </c>
      <c r="AW102">
        <f t="shared" si="70"/>
        <v>49.46</v>
      </c>
      <c r="AX102">
        <f t="shared" si="71"/>
        <v>7.9000000000000001E-2</v>
      </c>
      <c r="AY102">
        <f t="shared" si="72"/>
        <v>0.13100000000000001</v>
      </c>
      <c r="AZ102">
        <f t="shared" si="73"/>
        <v>0.36899999999999999</v>
      </c>
      <c r="BA102">
        <f t="shared" si="74"/>
        <v>1E-3</v>
      </c>
      <c r="BB102">
        <f t="shared" si="75"/>
        <v>0</v>
      </c>
      <c r="BC102">
        <f t="shared" si="76"/>
        <v>99.368000000000009</v>
      </c>
      <c r="BE102">
        <f t="shared" si="77"/>
        <v>0.66785952063914777</v>
      </c>
      <c r="BF102">
        <f t="shared" si="78"/>
        <v>0</v>
      </c>
      <c r="BG102">
        <f t="shared" si="79"/>
        <v>1.569242840329541E-4</v>
      </c>
      <c r="BH102">
        <f t="shared" si="80"/>
        <v>1.5790512533719322E-4</v>
      </c>
      <c r="BI102">
        <f t="shared" si="81"/>
        <v>0.1278186069817939</v>
      </c>
      <c r="BJ102">
        <f t="shared" si="82"/>
        <v>0</v>
      </c>
      <c r="BK102">
        <f t="shared" si="83"/>
        <v>1.2271613024880659</v>
      </c>
      <c r="BL102">
        <f t="shared" si="84"/>
        <v>1.4087671682353319E-3</v>
      </c>
      <c r="BM102">
        <f t="shared" si="85"/>
        <v>1.8466986385179047E-3</v>
      </c>
      <c r="BN102">
        <f t="shared" si="86"/>
        <v>4.9402352033930978E-3</v>
      </c>
      <c r="BO102">
        <f t="shared" si="87"/>
        <v>3.226904640127527E-5</v>
      </c>
      <c r="BP102">
        <f t="shared" si="88"/>
        <v>0</v>
      </c>
      <c r="BQ102">
        <f t="shared" si="89"/>
        <v>2.0313822295749251</v>
      </c>
      <c r="BR102">
        <f t="shared" si="90"/>
        <v>1.4818200881309738</v>
      </c>
    </row>
    <row r="103" spans="1:70">
      <c r="A103" t="s">
        <v>188</v>
      </c>
      <c r="B103">
        <v>367</v>
      </c>
      <c r="C103" s="1">
        <v>40.770000000000003</v>
      </c>
      <c r="D103" s="1">
        <v>0</v>
      </c>
      <c r="E103" s="1">
        <v>8.0000000000000002E-3</v>
      </c>
      <c r="F103" s="1">
        <v>1.4E-2</v>
      </c>
      <c r="G103" s="1">
        <v>9.1609999999999996</v>
      </c>
      <c r="H103" s="1">
        <v>50.302999999999997</v>
      </c>
      <c r="I103" s="1">
        <v>8.1000000000000003E-2</v>
      </c>
      <c r="J103" s="1">
        <v>0.13700000000000001</v>
      </c>
      <c r="K103" s="1">
        <v>0.375</v>
      </c>
      <c r="L103" s="1">
        <v>2E-3</v>
      </c>
      <c r="N103">
        <f t="shared" si="48"/>
        <v>100.851</v>
      </c>
      <c r="P103" s="1">
        <v>11.226000000000001</v>
      </c>
      <c r="Q103" s="1">
        <v>70.203000000000003</v>
      </c>
      <c r="R103" s="1">
        <v>11.005000000000001</v>
      </c>
      <c r="S103" s="19">
        <f t="shared" si="91"/>
        <v>3.6055512754644545</v>
      </c>
      <c r="T103" s="19">
        <f>SUM(S$4:S103)</f>
        <v>262.62984586330128</v>
      </c>
      <c r="W103" s="4">
        <v>8</v>
      </c>
      <c r="X103" s="4">
        <v>3</v>
      </c>
      <c r="Y103" s="12">
        <v>0</v>
      </c>
      <c r="AA103" s="11">
        <f t="shared" si="49"/>
        <v>0.99002838645741165</v>
      </c>
      <c r="AB103" s="11">
        <f t="shared" si="50"/>
        <v>0</v>
      </c>
      <c r="AC103" s="11">
        <f t="shared" si="51"/>
        <v>2.2894281340900605E-4</v>
      </c>
      <c r="AD103" s="11">
        <f t="shared" si="52"/>
        <v>2.6876943349278862E-4</v>
      </c>
      <c r="AE103" s="11">
        <f t="shared" si="53"/>
        <v>0</v>
      </c>
      <c r="AF103" s="11">
        <f t="shared" si="54"/>
        <v>0.18603267825664344</v>
      </c>
      <c r="AG103" s="11">
        <f t="shared" si="55"/>
        <v>1.8208672542008952</v>
      </c>
      <c r="AH103" s="11">
        <f t="shared" si="56"/>
        <v>2.1073370797212456E-3</v>
      </c>
      <c r="AI103" s="11">
        <f t="shared" si="57"/>
        <v>2.8176183049773195E-3</v>
      </c>
      <c r="AJ103" s="11">
        <f t="shared" si="58"/>
        <v>7.3246923320364763E-3</v>
      </c>
      <c r="AK103" s="11">
        <f t="shared" si="59"/>
        <v>9.4157081100109294E-5</v>
      </c>
      <c r="AL103" s="11">
        <f t="shared" si="60"/>
        <v>0</v>
      </c>
      <c r="AM103" s="11">
        <f t="shared" si="61"/>
        <v>3.0097698359596872</v>
      </c>
      <c r="AN103" s="11">
        <f t="shared" si="62"/>
        <v>0.9073034608014372</v>
      </c>
      <c r="AO103" s="8">
        <f t="shared" si="63"/>
        <v>0</v>
      </c>
      <c r="AQ103">
        <f t="shared" si="64"/>
        <v>40.770000000000003</v>
      </c>
      <c r="AR103">
        <f t="shared" si="65"/>
        <v>0</v>
      </c>
      <c r="AS103">
        <f t="shared" si="66"/>
        <v>8.0000000000000002E-3</v>
      </c>
      <c r="AT103">
        <f t="shared" si="67"/>
        <v>1.4E-2</v>
      </c>
      <c r="AU103">
        <f t="shared" si="68"/>
        <v>0</v>
      </c>
      <c r="AV103">
        <f t="shared" si="69"/>
        <v>9.1609999999999996</v>
      </c>
      <c r="AW103">
        <f t="shared" si="70"/>
        <v>50.302999999999997</v>
      </c>
      <c r="AX103">
        <f t="shared" si="71"/>
        <v>8.1000000000000003E-2</v>
      </c>
      <c r="AY103">
        <f t="shared" si="72"/>
        <v>0.13700000000000001</v>
      </c>
      <c r="AZ103">
        <f t="shared" si="73"/>
        <v>0.375</v>
      </c>
      <c r="BA103">
        <f t="shared" si="74"/>
        <v>2E-3</v>
      </c>
      <c r="BB103">
        <f t="shared" si="75"/>
        <v>0</v>
      </c>
      <c r="BC103">
        <f t="shared" si="76"/>
        <v>100.851</v>
      </c>
      <c r="BE103">
        <f t="shared" si="77"/>
        <v>0.67859520639147808</v>
      </c>
      <c r="BF103">
        <f t="shared" si="78"/>
        <v>0</v>
      </c>
      <c r="BG103">
        <f t="shared" si="79"/>
        <v>1.569242840329541E-4</v>
      </c>
      <c r="BH103">
        <f t="shared" si="80"/>
        <v>1.8422264622672542E-4</v>
      </c>
      <c r="BI103">
        <f t="shared" si="81"/>
        <v>0.12751238795167308</v>
      </c>
      <c r="BJ103">
        <f t="shared" si="82"/>
        <v>0</v>
      </c>
      <c r="BK103">
        <f t="shared" si="83"/>
        <v>1.2480771330177349</v>
      </c>
      <c r="BL103">
        <f t="shared" si="84"/>
        <v>1.4444321598362266E-3</v>
      </c>
      <c r="BM103">
        <f t="shared" si="85"/>
        <v>1.9312802555492591E-3</v>
      </c>
      <c r="BN103">
        <f t="shared" si="86"/>
        <v>5.0205642310905468E-3</v>
      </c>
      <c r="BO103">
        <f t="shared" si="87"/>
        <v>6.453809280255054E-5</v>
      </c>
      <c r="BP103">
        <f t="shared" si="88"/>
        <v>0</v>
      </c>
      <c r="BQ103">
        <f t="shared" si="89"/>
        <v>2.0629866890304243</v>
      </c>
      <c r="BR103">
        <f t="shared" si="90"/>
        <v>1.458938078448891</v>
      </c>
    </row>
    <row r="104" spans="1:70">
      <c r="A104" t="s">
        <v>189</v>
      </c>
      <c r="B104">
        <v>373</v>
      </c>
      <c r="C104" s="1">
        <v>40.427999999999997</v>
      </c>
      <c r="D104" s="1">
        <v>2E-3</v>
      </c>
      <c r="E104" s="1">
        <v>0.01</v>
      </c>
      <c r="F104" s="1">
        <v>1.0999999999999999E-2</v>
      </c>
      <c r="G104" s="1">
        <v>9.3209999999999997</v>
      </c>
      <c r="H104" s="1">
        <v>50.345999999999997</v>
      </c>
      <c r="I104" s="1">
        <v>8.2000000000000003E-2</v>
      </c>
      <c r="J104" s="1">
        <v>0.13300000000000001</v>
      </c>
      <c r="K104" s="1">
        <v>0.33300000000000002</v>
      </c>
      <c r="L104" s="1">
        <v>6.0000000000000001E-3</v>
      </c>
      <c r="N104">
        <f t="shared" si="48"/>
        <v>100.67199999999998</v>
      </c>
      <c r="P104" s="1">
        <v>11.236000000000001</v>
      </c>
      <c r="Q104" s="1">
        <v>70.194999999999993</v>
      </c>
      <c r="R104" s="1">
        <v>11.005000000000001</v>
      </c>
      <c r="S104" s="19">
        <f t="shared" si="91"/>
        <v>12.806248474871637</v>
      </c>
      <c r="T104" s="19">
        <f>SUM(S$4:S104)</f>
        <v>275.43609433817289</v>
      </c>
      <c r="W104" s="4">
        <v>8</v>
      </c>
      <c r="X104" s="4">
        <v>3</v>
      </c>
      <c r="Y104" s="12">
        <v>0</v>
      </c>
      <c r="AA104" s="11">
        <f t="shared" si="49"/>
        <v>0.98480448214137561</v>
      </c>
      <c r="AB104" s="11">
        <f t="shared" si="50"/>
        <v>3.6649305172399708E-5</v>
      </c>
      <c r="AC104" s="11">
        <f t="shared" si="51"/>
        <v>2.8707663857384022E-4</v>
      </c>
      <c r="AD104" s="11">
        <f t="shared" si="52"/>
        <v>2.118387227836543E-4</v>
      </c>
      <c r="AE104" s="11">
        <f t="shared" si="53"/>
        <v>0</v>
      </c>
      <c r="AF104" s="11">
        <f t="shared" si="54"/>
        <v>0.1898758308676049</v>
      </c>
      <c r="AG104" s="11">
        <f t="shared" si="55"/>
        <v>1.8281431295805264</v>
      </c>
      <c r="AH104" s="11">
        <f t="shared" si="56"/>
        <v>2.1400487483880116E-3</v>
      </c>
      <c r="AI104" s="11">
        <f t="shared" si="57"/>
        <v>2.7439365068183384E-3</v>
      </c>
      <c r="AJ104" s="11">
        <f t="shared" si="58"/>
        <v>6.5247394962923153E-3</v>
      </c>
      <c r="AK104" s="11">
        <f t="shared" si="59"/>
        <v>2.8335773047590793E-4</v>
      </c>
      <c r="AL104" s="11">
        <f t="shared" si="60"/>
        <v>0</v>
      </c>
      <c r="AM104" s="11">
        <f t="shared" si="61"/>
        <v>3.0150510897380114</v>
      </c>
      <c r="AN104" s="11">
        <f t="shared" si="62"/>
        <v>0.90590978846628867</v>
      </c>
      <c r="AO104" s="8">
        <f t="shared" si="63"/>
        <v>0</v>
      </c>
      <c r="AQ104">
        <f t="shared" si="64"/>
        <v>40.427999999999997</v>
      </c>
      <c r="AR104">
        <f t="shared" si="65"/>
        <v>2E-3</v>
      </c>
      <c r="AS104">
        <f t="shared" si="66"/>
        <v>0.01</v>
      </c>
      <c r="AT104">
        <f t="shared" si="67"/>
        <v>1.0999999999999999E-2</v>
      </c>
      <c r="AU104">
        <f t="shared" si="68"/>
        <v>0</v>
      </c>
      <c r="AV104">
        <f t="shared" si="69"/>
        <v>9.3209999999999997</v>
      </c>
      <c r="AW104">
        <f t="shared" si="70"/>
        <v>50.345999999999997</v>
      </c>
      <c r="AX104">
        <f t="shared" si="71"/>
        <v>8.2000000000000003E-2</v>
      </c>
      <c r="AY104">
        <f t="shared" si="72"/>
        <v>0.13300000000000001</v>
      </c>
      <c r="AZ104">
        <f t="shared" si="73"/>
        <v>0.33300000000000002</v>
      </c>
      <c r="BA104">
        <f t="shared" si="74"/>
        <v>6.0000000000000001E-3</v>
      </c>
      <c r="BB104">
        <f t="shared" si="75"/>
        <v>0</v>
      </c>
      <c r="BC104">
        <f t="shared" si="76"/>
        <v>100.67199999999998</v>
      </c>
      <c r="BE104">
        <f t="shared" si="77"/>
        <v>0.67290279627163774</v>
      </c>
      <c r="BF104">
        <f t="shared" si="78"/>
        <v>2.5041945258307666E-5</v>
      </c>
      <c r="BG104">
        <f t="shared" si="79"/>
        <v>1.9615535504119265E-4</v>
      </c>
      <c r="BH104">
        <f t="shared" si="80"/>
        <v>1.4474636489242711E-4</v>
      </c>
      <c r="BI104">
        <f t="shared" si="81"/>
        <v>0.12973943544346084</v>
      </c>
      <c r="BJ104">
        <f t="shared" si="82"/>
        <v>0</v>
      </c>
      <c r="BK104">
        <f t="shared" si="83"/>
        <v>1.2491440140530561</v>
      </c>
      <c r="BL104">
        <f t="shared" si="84"/>
        <v>1.4622646556366737E-3</v>
      </c>
      <c r="BM104">
        <f t="shared" si="85"/>
        <v>1.8748925108616895E-3</v>
      </c>
      <c r="BN104">
        <f t="shared" si="86"/>
        <v>4.4582610372084054E-3</v>
      </c>
      <c r="BO104">
        <f t="shared" si="87"/>
        <v>1.9361427840765164E-4</v>
      </c>
      <c r="BP104">
        <f t="shared" si="88"/>
        <v>0</v>
      </c>
      <c r="BQ104">
        <f t="shared" si="89"/>
        <v>2.0601412219154609</v>
      </c>
      <c r="BR104">
        <f t="shared" si="90"/>
        <v>1.4635167034494374</v>
      </c>
    </row>
    <row r="105" spans="1:70">
      <c r="A105" t="s">
        <v>190</v>
      </c>
      <c r="B105">
        <v>375</v>
      </c>
      <c r="C105" s="1">
        <v>40.244</v>
      </c>
      <c r="D105" s="1">
        <v>0</v>
      </c>
      <c r="E105" s="1">
        <v>0.01</v>
      </c>
      <c r="F105" s="1">
        <v>1.6E-2</v>
      </c>
      <c r="G105" s="1">
        <v>9.3239999999999998</v>
      </c>
      <c r="H105" s="1">
        <v>50.14</v>
      </c>
      <c r="I105" s="1">
        <v>7.9000000000000001E-2</v>
      </c>
      <c r="J105" s="1">
        <v>0.129</v>
      </c>
      <c r="K105" s="1">
        <v>0.33400000000000002</v>
      </c>
      <c r="L105" s="1">
        <v>0</v>
      </c>
      <c r="N105">
        <f t="shared" si="48"/>
        <v>100.276</v>
      </c>
      <c r="P105" s="1">
        <v>11.238</v>
      </c>
      <c r="Q105" s="1">
        <v>70.191999999999993</v>
      </c>
      <c r="R105" s="1">
        <v>11.005000000000001</v>
      </c>
      <c r="S105" s="19">
        <f t="shared" si="91"/>
        <v>3.6055512754634691</v>
      </c>
      <c r="T105" s="19">
        <f>SUM(S$4:S105)</f>
        <v>279.04164561363638</v>
      </c>
      <c r="W105" s="4">
        <v>8</v>
      </c>
      <c r="X105" s="4">
        <v>3</v>
      </c>
      <c r="Y105" s="12">
        <v>0</v>
      </c>
      <c r="AA105" s="11">
        <f t="shared" si="49"/>
        <v>0.98440642736180439</v>
      </c>
      <c r="AB105" s="11">
        <f t="shared" si="50"/>
        <v>0</v>
      </c>
      <c r="AC105" s="11">
        <f t="shared" si="51"/>
        <v>2.8827261860700536E-4</v>
      </c>
      <c r="AD105" s="11">
        <f t="shared" si="52"/>
        <v>3.0941273708186338E-4</v>
      </c>
      <c r="AE105" s="11">
        <f t="shared" si="53"/>
        <v>0</v>
      </c>
      <c r="AF105" s="11">
        <f t="shared" si="54"/>
        <v>0.19072823285529727</v>
      </c>
      <c r="AG105" s="11">
        <f t="shared" si="55"/>
        <v>1.8282479435564813</v>
      </c>
      <c r="AH105" s="11">
        <f t="shared" si="56"/>
        <v>2.0703436850321617E-3</v>
      </c>
      <c r="AI105" s="11">
        <f t="shared" si="57"/>
        <v>2.672499717299312E-3</v>
      </c>
      <c r="AJ105" s="11">
        <f t="shared" si="58"/>
        <v>6.5715974287473946E-3</v>
      </c>
      <c r="AK105" s="11">
        <f t="shared" si="59"/>
        <v>0</v>
      </c>
      <c r="AL105" s="11">
        <f t="shared" si="60"/>
        <v>0</v>
      </c>
      <c r="AM105" s="11">
        <f t="shared" si="61"/>
        <v>3.0152947299603508</v>
      </c>
      <c r="AN105" s="11">
        <f t="shared" si="62"/>
        <v>0.90553220236889131</v>
      </c>
      <c r="AO105" s="8">
        <f t="shared" si="63"/>
        <v>0</v>
      </c>
      <c r="AQ105">
        <f t="shared" si="64"/>
        <v>40.244</v>
      </c>
      <c r="AR105">
        <f t="shared" si="65"/>
        <v>0</v>
      </c>
      <c r="AS105">
        <f t="shared" si="66"/>
        <v>0.01</v>
      </c>
      <c r="AT105">
        <f t="shared" si="67"/>
        <v>1.6E-2</v>
      </c>
      <c r="AU105">
        <f t="shared" si="68"/>
        <v>0</v>
      </c>
      <c r="AV105">
        <f t="shared" si="69"/>
        <v>9.3239999999999998</v>
      </c>
      <c r="AW105">
        <f t="shared" si="70"/>
        <v>50.14</v>
      </c>
      <c r="AX105">
        <f t="shared" si="71"/>
        <v>7.9000000000000001E-2</v>
      </c>
      <c r="AY105">
        <f t="shared" si="72"/>
        <v>0.129</v>
      </c>
      <c r="AZ105">
        <f t="shared" si="73"/>
        <v>0.33400000000000002</v>
      </c>
      <c r="BA105">
        <f t="shared" si="74"/>
        <v>0</v>
      </c>
      <c r="BB105">
        <f t="shared" si="75"/>
        <v>0</v>
      </c>
      <c r="BC105">
        <f t="shared" si="76"/>
        <v>100.276</v>
      </c>
      <c r="BE105">
        <f t="shared" si="77"/>
        <v>0.66984021304926766</v>
      </c>
      <c r="BF105">
        <f t="shared" si="78"/>
        <v>0</v>
      </c>
      <c r="BG105">
        <f t="shared" si="79"/>
        <v>1.9615535504119265E-4</v>
      </c>
      <c r="BH105">
        <f t="shared" si="80"/>
        <v>2.1054016711625763E-4</v>
      </c>
      <c r="BI105">
        <f t="shared" si="81"/>
        <v>0.12978119258393186</v>
      </c>
      <c r="BJ105">
        <f t="shared" si="82"/>
        <v>0</v>
      </c>
      <c r="BK105">
        <f t="shared" si="83"/>
        <v>1.2440329095582616</v>
      </c>
      <c r="BL105">
        <f t="shared" si="84"/>
        <v>1.4087671682353319E-3</v>
      </c>
      <c r="BM105">
        <f t="shared" si="85"/>
        <v>1.8185047661741199E-3</v>
      </c>
      <c r="BN105">
        <f t="shared" si="86"/>
        <v>4.4716492084913139E-3</v>
      </c>
      <c r="BO105">
        <f t="shared" si="87"/>
        <v>0</v>
      </c>
      <c r="BP105">
        <f t="shared" si="88"/>
        <v>0</v>
      </c>
      <c r="BQ105">
        <f t="shared" si="89"/>
        <v>2.0517599318565196</v>
      </c>
      <c r="BR105">
        <f t="shared" si="90"/>
        <v>1.4696138096585132</v>
      </c>
    </row>
    <row r="106" spans="1:70">
      <c r="A106" t="s">
        <v>191</v>
      </c>
      <c r="B106">
        <v>377</v>
      </c>
      <c r="C106" s="1">
        <v>40.183</v>
      </c>
      <c r="D106" s="1">
        <v>2E-3</v>
      </c>
      <c r="E106" s="1">
        <v>0.01</v>
      </c>
      <c r="F106" s="1">
        <v>1.2E-2</v>
      </c>
      <c r="G106" s="1">
        <v>9.3320000000000007</v>
      </c>
      <c r="H106" s="1">
        <v>50.252000000000002</v>
      </c>
      <c r="I106" s="1">
        <v>7.8E-2</v>
      </c>
      <c r="J106" s="1">
        <v>0.13600000000000001</v>
      </c>
      <c r="K106" s="1">
        <v>0.33300000000000002</v>
      </c>
      <c r="L106" s="1">
        <v>0</v>
      </c>
      <c r="N106">
        <f t="shared" si="48"/>
        <v>100.33799999999999</v>
      </c>
      <c r="P106" s="1">
        <v>11.241</v>
      </c>
      <c r="Q106" s="1">
        <v>70.188999999999993</v>
      </c>
      <c r="R106" s="1">
        <v>11.005000000000001</v>
      </c>
      <c r="S106" s="19">
        <f t="shared" si="91"/>
        <v>4.2426406871194464</v>
      </c>
      <c r="T106" s="19">
        <f>SUM(S$4:S106)</f>
        <v>283.28428630075581</v>
      </c>
      <c r="W106" s="4">
        <v>8</v>
      </c>
      <c r="X106" s="4">
        <v>3</v>
      </c>
      <c r="Y106" s="12">
        <v>0</v>
      </c>
      <c r="AA106" s="11">
        <f t="shared" si="49"/>
        <v>0.98259006431272411</v>
      </c>
      <c r="AB106" s="11">
        <f t="shared" si="50"/>
        <v>3.6789848280136499E-5</v>
      </c>
      <c r="AC106" s="11">
        <f t="shared" si="51"/>
        <v>2.8817752282673419E-4</v>
      </c>
      <c r="AD106" s="11">
        <f t="shared" si="52"/>
        <v>2.3198300067699568E-4</v>
      </c>
      <c r="AE106" s="11">
        <f t="shared" si="53"/>
        <v>0</v>
      </c>
      <c r="AF106" s="11">
        <f t="shared" si="54"/>
        <v>0.19082890615933534</v>
      </c>
      <c r="AG106" s="11">
        <f t="shared" si="55"/>
        <v>1.8317273319885659</v>
      </c>
      <c r="AH106" s="11">
        <f t="shared" si="56"/>
        <v>2.0434624801954778E-3</v>
      </c>
      <c r="AI106" s="11">
        <f t="shared" si="57"/>
        <v>2.81658963461325E-3</v>
      </c>
      <c r="AJ106" s="11">
        <f t="shared" si="58"/>
        <v>6.5497606300264546E-3</v>
      </c>
      <c r="AK106" s="11">
        <f t="shared" si="59"/>
        <v>0</v>
      </c>
      <c r="AL106" s="11">
        <f t="shared" si="60"/>
        <v>0</v>
      </c>
      <c r="AM106" s="11">
        <f t="shared" si="61"/>
        <v>3.0171130655772447</v>
      </c>
      <c r="AN106" s="11">
        <f t="shared" si="62"/>
        <v>0.90564964149818572</v>
      </c>
      <c r="AO106" s="8">
        <f t="shared" si="63"/>
        <v>0</v>
      </c>
      <c r="AQ106">
        <f t="shared" si="64"/>
        <v>40.183</v>
      </c>
      <c r="AR106">
        <f t="shared" si="65"/>
        <v>2E-3</v>
      </c>
      <c r="AS106">
        <f t="shared" si="66"/>
        <v>0.01</v>
      </c>
      <c r="AT106">
        <f t="shared" si="67"/>
        <v>1.2E-2</v>
      </c>
      <c r="AU106">
        <f t="shared" si="68"/>
        <v>0</v>
      </c>
      <c r="AV106">
        <f t="shared" si="69"/>
        <v>9.3320000000000007</v>
      </c>
      <c r="AW106">
        <f t="shared" si="70"/>
        <v>50.252000000000002</v>
      </c>
      <c r="AX106">
        <f t="shared" si="71"/>
        <v>7.8E-2</v>
      </c>
      <c r="AY106">
        <f t="shared" si="72"/>
        <v>0.13600000000000001</v>
      </c>
      <c r="AZ106">
        <f t="shared" si="73"/>
        <v>0.33300000000000002</v>
      </c>
      <c r="BA106">
        <f t="shared" si="74"/>
        <v>0</v>
      </c>
      <c r="BB106">
        <f t="shared" si="75"/>
        <v>0</v>
      </c>
      <c r="BC106">
        <f t="shared" si="76"/>
        <v>100.33799999999999</v>
      </c>
      <c r="BE106">
        <f t="shared" si="77"/>
        <v>0.66882490013315576</v>
      </c>
      <c r="BF106">
        <f t="shared" si="78"/>
        <v>2.5041945258307666E-5</v>
      </c>
      <c r="BG106">
        <f t="shared" si="79"/>
        <v>1.9615535504119265E-4</v>
      </c>
      <c r="BH106">
        <f t="shared" si="80"/>
        <v>1.5790512533719322E-4</v>
      </c>
      <c r="BI106">
        <f t="shared" si="81"/>
        <v>0.12989254495852126</v>
      </c>
      <c r="BJ106">
        <f t="shared" si="82"/>
        <v>0</v>
      </c>
      <c r="BK106">
        <f t="shared" si="83"/>
        <v>1.2468117624874704</v>
      </c>
      <c r="BL106">
        <f t="shared" si="84"/>
        <v>1.3909346724348846E-3</v>
      </c>
      <c r="BM106">
        <f t="shared" si="85"/>
        <v>1.9171833193773668E-3</v>
      </c>
      <c r="BN106">
        <f t="shared" si="86"/>
        <v>4.4582610372084054E-3</v>
      </c>
      <c r="BO106">
        <f t="shared" si="87"/>
        <v>0</v>
      </c>
      <c r="BP106">
        <f t="shared" si="88"/>
        <v>0</v>
      </c>
      <c r="BQ106">
        <f t="shared" si="89"/>
        <v>2.0536746890338047</v>
      </c>
      <c r="BR106">
        <f t="shared" si="90"/>
        <v>1.4691290113706907</v>
      </c>
    </row>
    <row r="107" spans="1:70">
      <c r="A107" t="s">
        <v>192</v>
      </c>
      <c r="B107">
        <v>380</v>
      </c>
      <c r="C107" s="1">
        <v>40.186999999999998</v>
      </c>
      <c r="D107" s="1">
        <v>0</v>
      </c>
      <c r="E107" s="1">
        <v>4.0000000000000001E-3</v>
      </c>
      <c r="F107" s="1">
        <v>1.4E-2</v>
      </c>
      <c r="G107" s="1">
        <v>9.3650000000000002</v>
      </c>
      <c r="H107" s="1">
        <v>50.28</v>
      </c>
      <c r="I107" s="1">
        <v>8.3000000000000004E-2</v>
      </c>
      <c r="J107" s="1">
        <v>0.13900000000000001</v>
      </c>
      <c r="K107" s="1">
        <v>0.33600000000000002</v>
      </c>
      <c r="L107" s="1">
        <v>0</v>
      </c>
      <c r="N107">
        <f t="shared" si="48"/>
        <v>100.40799999999999</v>
      </c>
      <c r="P107" s="1">
        <v>11.246</v>
      </c>
      <c r="Q107" s="1">
        <v>70.186000000000007</v>
      </c>
      <c r="R107" s="1">
        <v>11.005000000000001</v>
      </c>
      <c r="S107" s="19">
        <f t="shared" si="91"/>
        <v>5.8309518948387176</v>
      </c>
      <c r="T107" s="19">
        <f>SUM(S$4:S107)</f>
        <v>289.11523819559454</v>
      </c>
      <c r="W107" s="4">
        <v>8</v>
      </c>
      <c r="X107" s="4">
        <v>3</v>
      </c>
      <c r="Y107" s="12">
        <v>0</v>
      </c>
      <c r="AA107" s="11">
        <f t="shared" si="49"/>
        <v>0.98222911485327569</v>
      </c>
      <c r="AB107" s="11">
        <f t="shared" si="50"/>
        <v>0</v>
      </c>
      <c r="AC107" s="11">
        <f t="shared" si="51"/>
        <v>1.152171956643781E-4</v>
      </c>
      <c r="AD107" s="11">
        <f t="shared" si="52"/>
        <v>2.7052048453707459E-4</v>
      </c>
      <c r="AE107" s="11">
        <f t="shared" si="53"/>
        <v>0</v>
      </c>
      <c r="AF107" s="11">
        <f t="shared" si="54"/>
        <v>0.19141431687577951</v>
      </c>
      <c r="AG107" s="11">
        <f t="shared" si="55"/>
        <v>1.8318923497576651</v>
      </c>
      <c r="AH107" s="11">
        <f t="shared" si="56"/>
        <v>2.1734385363021006E-3</v>
      </c>
      <c r="AI107" s="11">
        <f t="shared" si="57"/>
        <v>2.8773763778374645E-3</v>
      </c>
      <c r="AJ107" s="11">
        <f t="shared" si="58"/>
        <v>6.6056822255622979E-3</v>
      </c>
      <c r="AK107" s="11">
        <f t="shared" si="59"/>
        <v>0</v>
      </c>
      <c r="AL107" s="11">
        <f t="shared" si="60"/>
        <v>0</v>
      </c>
      <c r="AM107" s="11">
        <f t="shared" si="61"/>
        <v>3.0175780163066235</v>
      </c>
      <c r="AN107" s="11">
        <f t="shared" si="62"/>
        <v>0.90539530164536475</v>
      </c>
      <c r="AO107" s="8">
        <f t="shared" si="63"/>
        <v>0</v>
      </c>
      <c r="AQ107">
        <f t="shared" si="64"/>
        <v>40.186999999999998</v>
      </c>
      <c r="AR107">
        <f t="shared" si="65"/>
        <v>0</v>
      </c>
      <c r="AS107">
        <f t="shared" si="66"/>
        <v>4.0000000000000001E-3</v>
      </c>
      <c r="AT107">
        <f t="shared" si="67"/>
        <v>1.4E-2</v>
      </c>
      <c r="AU107">
        <f t="shared" si="68"/>
        <v>0</v>
      </c>
      <c r="AV107">
        <f t="shared" si="69"/>
        <v>9.3650000000000002</v>
      </c>
      <c r="AW107">
        <f t="shared" si="70"/>
        <v>50.28</v>
      </c>
      <c r="AX107">
        <f t="shared" si="71"/>
        <v>8.3000000000000004E-2</v>
      </c>
      <c r="AY107">
        <f t="shared" si="72"/>
        <v>0.13900000000000001</v>
      </c>
      <c r="AZ107">
        <f t="shared" si="73"/>
        <v>0.33600000000000002</v>
      </c>
      <c r="BA107">
        <f t="shared" si="74"/>
        <v>0</v>
      </c>
      <c r="BB107">
        <f t="shared" si="75"/>
        <v>0</v>
      </c>
      <c r="BC107">
        <f t="shared" si="76"/>
        <v>100.40799999999999</v>
      </c>
      <c r="BE107">
        <f t="shared" si="77"/>
        <v>0.66889147802929427</v>
      </c>
      <c r="BF107">
        <f t="shared" si="78"/>
        <v>0</v>
      </c>
      <c r="BG107">
        <f t="shared" si="79"/>
        <v>7.8462142016477051E-5</v>
      </c>
      <c r="BH107">
        <f t="shared" si="80"/>
        <v>1.8422264622672542E-4</v>
      </c>
      <c r="BI107">
        <f t="shared" si="81"/>
        <v>0.13035187350370248</v>
      </c>
      <c r="BJ107">
        <f t="shared" si="82"/>
        <v>0</v>
      </c>
      <c r="BK107">
        <f t="shared" si="83"/>
        <v>1.2475064757197725</v>
      </c>
      <c r="BL107">
        <f t="shared" si="84"/>
        <v>1.480097151437121E-3</v>
      </c>
      <c r="BM107">
        <f t="shared" si="85"/>
        <v>1.9594741278930439E-3</v>
      </c>
      <c r="BN107">
        <f t="shared" si="86"/>
        <v>4.49842555105713E-3</v>
      </c>
      <c r="BO107">
        <f t="shared" si="87"/>
        <v>0</v>
      </c>
      <c r="BP107">
        <f t="shared" si="88"/>
        <v>0</v>
      </c>
      <c r="BQ107">
        <f t="shared" si="89"/>
        <v>2.0549505088713995</v>
      </c>
      <c r="BR107">
        <f t="shared" si="90"/>
        <v>1.4684431587424989</v>
      </c>
    </row>
    <row r="108" spans="1:70">
      <c r="A108" t="s">
        <v>193</v>
      </c>
      <c r="B108">
        <v>383</v>
      </c>
      <c r="C108" s="1">
        <v>40.177999999999997</v>
      </c>
      <c r="D108" s="1">
        <v>0</v>
      </c>
      <c r="E108" s="1">
        <v>8.9999999999999993E-3</v>
      </c>
      <c r="F108" s="1">
        <v>1.4999999999999999E-2</v>
      </c>
      <c r="G108" s="1">
        <v>9.3460000000000001</v>
      </c>
      <c r="H108" s="1">
        <v>50.218000000000004</v>
      </c>
      <c r="I108" s="1">
        <v>7.9000000000000001E-2</v>
      </c>
      <c r="J108" s="1">
        <v>0.13200000000000001</v>
      </c>
      <c r="K108" s="1">
        <v>0.34</v>
      </c>
      <c r="L108" s="1">
        <v>0</v>
      </c>
      <c r="N108">
        <f t="shared" si="48"/>
        <v>100.31700000000001</v>
      </c>
      <c r="P108" s="1">
        <v>11.25</v>
      </c>
      <c r="Q108" s="1">
        <v>70.182000000000002</v>
      </c>
      <c r="R108" s="1">
        <v>11.005000000000001</v>
      </c>
      <c r="S108" s="19">
        <f t="shared" si="91"/>
        <v>5.6568542494955247</v>
      </c>
      <c r="T108" s="19">
        <f>SUM(S$4:S108)</f>
        <v>294.7720924450901</v>
      </c>
      <c r="W108" s="4">
        <v>8</v>
      </c>
      <c r="X108" s="4">
        <v>3</v>
      </c>
      <c r="Y108" s="12">
        <v>0</v>
      </c>
      <c r="AA108" s="11">
        <f t="shared" si="49"/>
        <v>0.98274944253647589</v>
      </c>
      <c r="AB108" s="11">
        <f t="shared" si="50"/>
        <v>0</v>
      </c>
      <c r="AC108" s="11">
        <f t="shared" si="51"/>
        <v>2.5943412083408277E-4</v>
      </c>
      <c r="AD108" s="11">
        <f t="shared" si="52"/>
        <v>2.9006187863503169E-4</v>
      </c>
      <c r="AE108" s="11">
        <f t="shared" si="53"/>
        <v>0</v>
      </c>
      <c r="AF108" s="11">
        <f t="shared" si="54"/>
        <v>0.19116997713134001</v>
      </c>
      <c r="AG108" s="11">
        <f t="shared" si="55"/>
        <v>1.8310127469643334</v>
      </c>
      <c r="AH108" s="11">
        <f t="shared" si="56"/>
        <v>2.0702540237631912E-3</v>
      </c>
      <c r="AI108" s="11">
        <f t="shared" si="57"/>
        <v>2.7345324428080147E-3</v>
      </c>
      <c r="AJ108" s="11">
        <f t="shared" si="58"/>
        <v>6.6893603656002013E-3</v>
      </c>
      <c r="AK108" s="11">
        <f t="shared" si="59"/>
        <v>0</v>
      </c>
      <c r="AL108" s="11">
        <f t="shared" si="60"/>
        <v>0</v>
      </c>
      <c r="AM108" s="11">
        <f t="shared" si="61"/>
        <v>3.0169758094637897</v>
      </c>
      <c r="AN108" s="11">
        <f t="shared" si="62"/>
        <v>0.90546354943427176</v>
      </c>
      <c r="AO108" s="8">
        <f t="shared" si="63"/>
        <v>0</v>
      </c>
      <c r="AQ108">
        <f t="shared" si="64"/>
        <v>40.177999999999997</v>
      </c>
      <c r="AR108">
        <f t="shared" si="65"/>
        <v>0</v>
      </c>
      <c r="AS108">
        <f t="shared" si="66"/>
        <v>8.9999999999999993E-3</v>
      </c>
      <c r="AT108">
        <f t="shared" si="67"/>
        <v>1.4999999999999999E-2</v>
      </c>
      <c r="AU108">
        <f t="shared" si="68"/>
        <v>0</v>
      </c>
      <c r="AV108">
        <f t="shared" si="69"/>
        <v>9.3460000000000001</v>
      </c>
      <c r="AW108">
        <f t="shared" si="70"/>
        <v>50.218000000000004</v>
      </c>
      <c r="AX108">
        <f t="shared" si="71"/>
        <v>7.9000000000000001E-2</v>
      </c>
      <c r="AY108">
        <f t="shared" si="72"/>
        <v>0.13200000000000001</v>
      </c>
      <c r="AZ108">
        <f t="shared" si="73"/>
        <v>0.34</v>
      </c>
      <c r="BA108">
        <f t="shared" si="74"/>
        <v>0</v>
      </c>
      <c r="BB108">
        <f t="shared" si="75"/>
        <v>0</v>
      </c>
      <c r="BC108">
        <f t="shared" si="76"/>
        <v>100.31700000000001</v>
      </c>
      <c r="BE108">
        <f t="shared" si="77"/>
        <v>0.66874167776298266</v>
      </c>
      <c r="BF108">
        <f t="shared" si="78"/>
        <v>0</v>
      </c>
      <c r="BG108">
        <f t="shared" si="79"/>
        <v>1.7653981953707335E-4</v>
      </c>
      <c r="BH108">
        <f t="shared" si="80"/>
        <v>1.9738140667149154E-4</v>
      </c>
      <c r="BI108">
        <f t="shared" si="81"/>
        <v>0.13008741161405268</v>
      </c>
      <c r="BJ108">
        <f t="shared" si="82"/>
        <v>0</v>
      </c>
      <c r="BK108">
        <f t="shared" si="83"/>
        <v>1.2459681821339605</v>
      </c>
      <c r="BL108">
        <f t="shared" si="84"/>
        <v>1.4087671682353319E-3</v>
      </c>
      <c r="BM108">
        <f t="shared" si="85"/>
        <v>1.860795574689797E-3</v>
      </c>
      <c r="BN108">
        <f t="shared" si="86"/>
        <v>4.5519782361887629E-3</v>
      </c>
      <c r="BO108">
        <f t="shared" si="87"/>
        <v>0</v>
      </c>
      <c r="BP108">
        <f t="shared" si="88"/>
        <v>0</v>
      </c>
      <c r="BQ108">
        <f t="shared" si="89"/>
        <v>2.0529927337163181</v>
      </c>
      <c r="BR108">
        <f t="shared" si="90"/>
        <v>1.4695501644579489</v>
      </c>
    </row>
    <row r="109" spans="1:70">
      <c r="A109" t="s">
        <v>194</v>
      </c>
      <c r="B109">
        <v>386</v>
      </c>
      <c r="C109" s="1">
        <v>40.238999999999997</v>
      </c>
      <c r="D109" s="1">
        <v>0</v>
      </c>
      <c r="E109" s="1">
        <v>6.0000000000000001E-3</v>
      </c>
      <c r="F109" s="1">
        <v>1.2999999999999999E-2</v>
      </c>
      <c r="G109" s="1">
        <v>9.3149999999999995</v>
      </c>
      <c r="H109" s="1">
        <v>50.203000000000003</v>
      </c>
      <c r="I109" s="1">
        <v>8.1000000000000003E-2</v>
      </c>
      <c r="J109" s="1">
        <v>0.128</v>
      </c>
      <c r="K109" s="1">
        <v>0.33300000000000002</v>
      </c>
      <c r="L109" s="1">
        <v>3.0000000000000001E-3</v>
      </c>
      <c r="N109">
        <f t="shared" si="48"/>
        <v>100.321</v>
      </c>
      <c r="P109" s="1">
        <v>11.255000000000001</v>
      </c>
      <c r="Q109" s="1">
        <v>70.177000000000007</v>
      </c>
      <c r="R109" s="1">
        <v>11.005000000000001</v>
      </c>
      <c r="S109" s="19">
        <f t="shared" si="91"/>
        <v>7.0710678118628127</v>
      </c>
      <c r="T109" s="19">
        <f>SUM(S$4:S109)</f>
        <v>301.8431602569529</v>
      </c>
      <c r="W109" s="4">
        <v>8</v>
      </c>
      <c r="X109" s="4">
        <v>3</v>
      </c>
      <c r="Y109" s="12">
        <v>0</v>
      </c>
      <c r="AA109" s="11">
        <f t="shared" si="49"/>
        <v>0.98386803985925919</v>
      </c>
      <c r="AB109" s="11">
        <f t="shared" si="50"/>
        <v>0</v>
      </c>
      <c r="AC109" s="11">
        <f t="shared" si="51"/>
        <v>1.7289045491851633E-4</v>
      </c>
      <c r="AD109" s="11">
        <f t="shared" si="52"/>
        <v>2.5129157640348593E-4</v>
      </c>
      <c r="AE109" s="11">
        <f t="shared" si="53"/>
        <v>0</v>
      </c>
      <c r="AF109" s="11">
        <f t="shared" si="54"/>
        <v>0.1904635842336953</v>
      </c>
      <c r="AG109" s="11">
        <f t="shared" si="55"/>
        <v>1.829771284408247</v>
      </c>
      <c r="AH109" s="11">
        <f t="shared" si="56"/>
        <v>2.121860103866629E-3</v>
      </c>
      <c r="AI109" s="11">
        <f t="shared" si="57"/>
        <v>2.6506616870261273E-3</v>
      </c>
      <c r="AJ109" s="11">
        <f t="shared" si="58"/>
        <v>6.5491523177856614E-3</v>
      </c>
      <c r="AK109" s="11">
        <f t="shared" si="59"/>
        <v>1.4220896775751042E-4</v>
      </c>
      <c r="AL109" s="11">
        <f t="shared" si="60"/>
        <v>0</v>
      </c>
      <c r="AM109" s="11">
        <f t="shared" si="61"/>
        <v>3.0159909736089592</v>
      </c>
      <c r="AN109" s="11">
        <f t="shared" si="62"/>
        <v>0.90572205876154877</v>
      </c>
      <c r="AO109" s="8">
        <f t="shared" si="63"/>
        <v>0</v>
      </c>
      <c r="AQ109">
        <f t="shared" si="64"/>
        <v>40.238999999999997</v>
      </c>
      <c r="AR109">
        <f t="shared" si="65"/>
        <v>0</v>
      </c>
      <c r="AS109">
        <f t="shared" si="66"/>
        <v>6.0000000000000001E-3</v>
      </c>
      <c r="AT109">
        <f t="shared" si="67"/>
        <v>1.2999999999999999E-2</v>
      </c>
      <c r="AU109">
        <f t="shared" si="68"/>
        <v>0</v>
      </c>
      <c r="AV109">
        <f t="shared" si="69"/>
        <v>9.3149999999999995</v>
      </c>
      <c r="AW109">
        <f t="shared" si="70"/>
        <v>50.203000000000003</v>
      </c>
      <c r="AX109">
        <f t="shared" si="71"/>
        <v>8.1000000000000003E-2</v>
      </c>
      <c r="AY109">
        <f t="shared" si="72"/>
        <v>0.128</v>
      </c>
      <c r="AZ109">
        <f t="shared" si="73"/>
        <v>0.33300000000000002</v>
      </c>
      <c r="BA109">
        <f t="shared" si="74"/>
        <v>3.0000000000000001E-3</v>
      </c>
      <c r="BB109">
        <f t="shared" si="75"/>
        <v>0</v>
      </c>
      <c r="BC109">
        <f t="shared" si="76"/>
        <v>100.321</v>
      </c>
      <c r="BE109">
        <f t="shared" si="77"/>
        <v>0.66975699067909455</v>
      </c>
      <c r="BF109">
        <f t="shared" si="78"/>
        <v>0</v>
      </c>
      <c r="BG109">
        <f t="shared" si="79"/>
        <v>1.1769321302471558E-4</v>
      </c>
      <c r="BH109">
        <f t="shared" si="80"/>
        <v>1.7106388578195931E-4</v>
      </c>
      <c r="BI109">
        <f t="shared" si="81"/>
        <v>0.12965592116251878</v>
      </c>
      <c r="BJ109">
        <f t="shared" si="82"/>
        <v>0</v>
      </c>
      <c r="BK109">
        <f t="shared" si="83"/>
        <v>1.2455960143309415</v>
      </c>
      <c r="BL109">
        <f t="shared" si="84"/>
        <v>1.4444321598362266E-3</v>
      </c>
      <c r="BM109">
        <f t="shared" si="85"/>
        <v>1.8044078300022274E-3</v>
      </c>
      <c r="BN109">
        <f t="shared" si="86"/>
        <v>4.4582610372084054E-3</v>
      </c>
      <c r="BO109">
        <f t="shared" si="87"/>
        <v>9.6807139203825818E-5</v>
      </c>
      <c r="BP109">
        <f t="shared" si="88"/>
        <v>0</v>
      </c>
      <c r="BQ109">
        <f t="shared" si="89"/>
        <v>2.0531015914376121</v>
      </c>
      <c r="BR109">
        <f t="shared" si="90"/>
        <v>1.4689925652909936</v>
      </c>
    </row>
    <row r="110" spans="1:70">
      <c r="A110" t="s">
        <v>195</v>
      </c>
      <c r="B110">
        <v>389</v>
      </c>
      <c r="C110" s="1">
        <v>40.156999999999996</v>
      </c>
      <c r="D110" s="1">
        <v>3.0000000000000001E-3</v>
      </c>
      <c r="E110" s="1">
        <v>0.01</v>
      </c>
      <c r="F110" s="1">
        <v>1.4E-2</v>
      </c>
      <c r="G110" s="1">
        <v>9.3190000000000008</v>
      </c>
      <c r="H110" s="1">
        <v>50.273000000000003</v>
      </c>
      <c r="I110" s="1">
        <v>7.6999999999999999E-2</v>
      </c>
      <c r="J110" s="1">
        <v>0.13300000000000001</v>
      </c>
      <c r="K110" s="1">
        <v>0.33700000000000002</v>
      </c>
      <c r="L110" s="1">
        <v>4.0000000000000001E-3</v>
      </c>
      <c r="N110">
        <f t="shared" si="48"/>
        <v>100.32700000000001</v>
      </c>
      <c r="P110" s="1">
        <v>11.259</v>
      </c>
      <c r="Q110" s="1">
        <v>70.174000000000007</v>
      </c>
      <c r="R110" s="1">
        <v>11.005000000000001</v>
      </c>
      <c r="S110" s="19">
        <f t="shared" si="91"/>
        <v>4.9999999999997158</v>
      </c>
      <c r="T110" s="19">
        <f>SUM(S$4:S110)</f>
        <v>306.84316025695261</v>
      </c>
      <c r="W110" s="4">
        <v>8</v>
      </c>
      <c r="X110" s="4">
        <v>3</v>
      </c>
      <c r="Y110" s="12">
        <v>0</v>
      </c>
      <c r="AA110" s="11">
        <f t="shared" si="49"/>
        <v>0.98209963289607105</v>
      </c>
      <c r="AB110" s="11">
        <f t="shared" si="50"/>
        <v>5.5192940565687038E-5</v>
      </c>
      <c r="AC110" s="11">
        <f t="shared" si="51"/>
        <v>2.8822017727338575E-4</v>
      </c>
      <c r="AD110" s="11">
        <f t="shared" si="52"/>
        <v>2.7068689377401255E-4</v>
      </c>
      <c r="AE110" s="11">
        <f t="shared" si="53"/>
        <v>0</v>
      </c>
      <c r="AF110" s="11">
        <f t="shared" si="54"/>
        <v>0.19059127687197897</v>
      </c>
      <c r="AG110" s="11">
        <f t="shared" si="55"/>
        <v>1.8327640349834502</v>
      </c>
      <c r="AH110" s="11">
        <f t="shared" si="56"/>
        <v>2.0175628275911238E-3</v>
      </c>
      <c r="AI110" s="11">
        <f t="shared" si="57"/>
        <v>2.7548666807267089E-3</v>
      </c>
      <c r="AJ110" s="11">
        <f t="shared" si="58"/>
        <v>6.6294175379726806E-3</v>
      </c>
      <c r="AK110" s="11">
        <f t="shared" si="59"/>
        <v>1.8965763687186707E-4</v>
      </c>
      <c r="AL110" s="11">
        <f t="shared" si="60"/>
        <v>0</v>
      </c>
      <c r="AM110" s="11">
        <f t="shared" si="61"/>
        <v>3.0176605494462758</v>
      </c>
      <c r="AN110" s="11">
        <f t="shared" si="62"/>
        <v>0.90580434600129356</v>
      </c>
      <c r="AO110" s="8">
        <f t="shared" si="63"/>
        <v>0</v>
      </c>
      <c r="AQ110">
        <f t="shared" si="64"/>
        <v>40.156999999999996</v>
      </c>
      <c r="AR110">
        <f t="shared" si="65"/>
        <v>3.0000000000000001E-3</v>
      </c>
      <c r="AS110">
        <f t="shared" si="66"/>
        <v>0.01</v>
      </c>
      <c r="AT110">
        <f t="shared" si="67"/>
        <v>1.4E-2</v>
      </c>
      <c r="AU110">
        <f t="shared" si="68"/>
        <v>0</v>
      </c>
      <c r="AV110">
        <f t="shared" si="69"/>
        <v>9.3190000000000008</v>
      </c>
      <c r="AW110">
        <f t="shared" si="70"/>
        <v>50.273000000000003</v>
      </c>
      <c r="AX110">
        <f t="shared" si="71"/>
        <v>7.6999999999999999E-2</v>
      </c>
      <c r="AY110">
        <f t="shared" si="72"/>
        <v>0.13300000000000001</v>
      </c>
      <c r="AZ110">
        <f t="shared" si="73"/>
        <v>0.33700000000000002</v>
      </c>
      <c r="BA110">
        <f t="shared" si="74"/>
        <v>4.0000000000000001E-3</v>
      </c>
      <c r="BB110">
        <f t="shared" si="75"/>
        <v>0</v>
      </c>
      <c r="BC110">
        <f t="shared" si="76"/>
        <v>100.32700000000001</v>
      </c>
      <c r="BE110">
        <f t="shared" si="77"/>
        <v>0.66839214380825562</v>
      </c>
      <c r="BF110">
        <f t="shared" si="78"/>
        <v>3.7562917887461497E-5</v>
      </c>
      <c r="BG110">
        <f t="shared" si="79"/>
        <v>1.9615535504119265E-4</v>
      </c>
      <c r="BH110">
        <f t="shared" si="80"/>
        <v>1.8422264622672542E-4</v>
      </c>
      <c r="BI110">
        <f t="shared" si="81"/>
        <v>0.1297115973498135</v>
      </c>
      <c r="BJ110">
        <f t="shared" si="82"/>
        <v>0</v>
      </c>
      <c r="BK110">
        <f t="shared" si="83"/>
        <v>1.247332797411697</v>
      </c>
      <c r="BL110">
        <f t="shared" si="84"/>
        <v>1.3731021766344375E-3</v>
      </c>
      <c r="BM110">
        <f t="shared" si="85"/>
        <v>1.8748925108616895E-3</v>
      </c>
      <c r="BN110">
        <f t="shared" si="86"/>
        <v>4.5118137223400384E-3</v>
      </c>
      <c r="BO110">
        <f t="shared" si="87"/>
        <v>1.2907618560510108E-4</v>
      </c>
      <c r="BP110">
        <f t="shared" si="88"/>
        <v>0</v>
      </c>
      <c r="BQ110">
        <f t="shared" si="89"/>
        <v>2.053743364084363</v>
      </c>
      <c r="BR110">
        <f t="shared" si="90"/>
        <v>1.4693464637397204</v>
      </c>
    </row>
    <row r="111" spans="1:70">
      <c r="A111" t="s">
        <v>196</v>
      </c>
      <c r="B111">
        <v>393</v>
      </c>
      <c r="C111" s="1">
        <v>40.28</v>
      </c>
      <c r="D111" s="1">
        <v>1E-3</v>
      </c>
      <c r="E111" s="1">
        <v>5.0000000000000001E-3</v>
      </c>
      <c r="F111" s="1">
        <v>1.0999999999999999E-2</v>
      </c>
      <c r="G111" s="1">
        <v>9.3230000000000004</v>
      </c>
      <c r="H111" s="1">
        <v>50.301000000000002</v>
      </c>
      <c r="I111" s="1">
        <v>8.1000000000000003E-2</v>
      </c>
      <c r="J111" s="1">
        <v>0.13700000000000001</v>
      </c>
      <c r="K111" s="1">
        <v>0.33800000000000002</v>
      </c>
      <c r="L111" s="1">
        <v>0</v>
      </c>
      <c r="N111">
        <f t="shared" si="48"/>
        <v>100.477</v>
      </c>
      <c r="P111" s="1">
        <v>11.265000000000001</v>
      </c>
      <c r="Q111" s="1">
        <v>70.168000000000006</v>
      </c>
      <c r="R111" s="1">
        <v>11.005000000000001</v>
      </c>
      <c r="S111" s="19">
        <f t="shared" si="91"/>
        <v>8.4852813742388928</v>
      </c>
      <c r="T111" s="19">
        <f>SUM(S$4:S111)</f>
        <v>315.32844163119148</v>
      </c>
      <c r="W111" s="4">
        <v>8</v>
      </c>
      <c r="X111" s="4">
        <v>3</v>
      </c>
      <c r="Y111" s="12">
        <v>0</v>
      </c>
      <c r="AA111" s="11">
        <f t="shared" si="49"/>
        <v>0.98342253454498119</v>
      </c>
      <c r="AB111" s="11">
        <f t="shared" si="50"/>
        <v>1.8366173555285062E-5</v>
      </c>
      <c r="AC111" s="11">
        <f t="shared" si="51"/>
        <v>1.4386355601867369E-4</v>
      </c>
      <c r="AD111" s="11">
        <f t="shared" si="52"/>
        <v>2.1231871818975411E-4</v>
      </c>
      <c r="AE111" s="11">
        <f t="shared" si="53"/>
        <v>0</v>
      </c>
      <c r="AF111" s="11">
        <f t="shared" si="54"/>
        <v>0.19034689541843886</v>
      </c>
      <c r="AG111" s="11">
        <f t="shared" si="55"/>
        <v>1.8306477093391025</v>
      </c>
      <c r="AH111" s="11">
        <f t="shared" si="56"/>
        <v>2.1187404942183156E-3</v>
      </c>
      <c r="AI111" s="11">
        <f t="shared" si="57"/>
        <v>2.8328652579851588E-3</v>
      </c>
      <c r="AJ111" s="11">
        <f t="shared" si="58"/>
        <v>6.6377146418696601E-3</v>
      </c>
      <c r="AK111" s="11">
        <f t="shared" si="59"/>
        <v>0</v>
      </c>
      <c r="AL111" s="11">
        <f t="shared" si="60"/>
        <v>0</v>
      </c>
      <c r="AM111" s="11">
        <f t="shared" si="61"/>
        <v>3.0163810081443589</v>
      </c>
      <c r="AN111" s="11">
        <f t="shared" si="62"/>
        <v>0.90581523821471321</v>
      </c>
      <c r="AO111" s="8">
        <f t="shared" si="63"/>
        <v>0</v>
      </c>
      <c r="AQ111">
        <f t="shared" si="64"/>
        <v>40.28</v>
      </c>
      <c r="AR111">
        <f t="shared" si="65"/>
        <v>1E-3</v>
      </c>
      <c r="AS111">
        <f t="shared" si="66"/>
        <v>5.0000000000000001E-3</v>
      </c>
      <c r="AT111">
        <f t="shared" si="67"/>
        <v>1.0999999999999999E-2</v>
      </c>
      <c r="AU111">
        <f t="shared" si="68"/>
        <v>0</v>
      </c>
      <c r="AV111">
        <f t="shared" si="69"/>
        <v>9.3230000000000022</v>
      </c>
      <c r="AW111">
        <f t="shared" si="70"/>
        <v>50.301000000000002</v>
      </c>
      <c r="AX111">
        <f t="shared" si="71"/>
        <v>8.1000000000000003E-2</v>
      </c>
      <c r="AY111">
        <f t="shared" si="72"/>
        <v>0.13700000000000001</v>
      </c>
      <c r="AZ111">
        <f t="shared" si="73"/>
        <v>0.33800000000000002</v>
      </c>
      <c r="BA111">
        <f t="shared" si="74"/>
        <v>0</v>
      </c>
      <c r="BB111">
        <f t="shared" si="75"/>
        <v>0</v>
      </c>
      <c r="BC111">
        <f t="shared" si="76"/>
        <v>100.477</v>
      </c>
      <c r="BE111">
        <f t="shared" si="77"/>
        <v>0.67043941411451402</v>
      </c>
      <c r="BF111">
        <f t="shared" si="78"/>
        <v>1.2520972629153833E-5</v>
      </c>
      <c r="BG111">
        <f t="shared" si="79"/>
        <v>9.8077677520596324E-5</v>
      </c>
      <c r="BH111">
        <f t="shared" si="80"/>
        <v>1.4474636489242711E-4</v>
      </c>
      <c r="BI111">
        <f t="shared" si="81"/>
        <v>0.12976727353710821</v>
      </c>
      <c r="BJ111">
        <f t="shared" si="82"/>
        <v>0</v>
      </c>
      <c r="BK111">
        <f t="shared" si="83"/>
        <v>1.2480275106439991</v>
      </c>
      <c r="BL111">
        <f t="shared" si="84"/>
        <v>1.4444321598362266E-3</v>
      </c>
      <c r="BM111">
        <f t="shared" si="85"/>
        <v>1.9312802555492591E-3</v>
      </c>
      <c r="BN111">
        <f t="shared" si="86"/>
        <v>4.525201893622946E-3</v>
      </c>
      <c r="BO111">
        <f t="shared" si="87"/>
        <v>0</v>
      </c>
      <c r="BP111">
        <f t="shared" si="88"/>
        <v>0</v>
      </c>
      <c r="BQ111">
        <f t="shared" si="89"/>
        <v>2.0563904576196719</v>
      </c>
      <c r="BR111">
        <f t="shared" si="90"/>
        <v>1.4668328171663969</v>
      </c>
    </row>
    <row r="112" spans="1:70">
      <c r="A112" t="s">
        <v>197</v>
      </c>
      <c r="B112">
        <v>397</v>
      </c>
      <c r="C112" s="1">
        <v>40.529000000000003</v>
      </c>
      <c r="D112" s="1">
        <v>3.0000000000000001E-3</v>
      </c>
      <c r="E112" s="1">
        <v>0.01</v>
      </c>
      <c r="F112" s="1">
        <v>1.4E-2</v>
      </c>
      <c r="G112" s="1">
        <v>9.3040000000000003</v>
      </c>
      <c r="H112" s="1">
        <v>50.561</v>
      </c>
      <c r="I112" s="1">
        <v>0.08</v>
      </c>
      <c r="J112" s="1">
        <v>0.13600000000000001</v>
      </c>
      <c r="K112" s="1">
        <v>0.33400000000000002</v>
      </c>
      <c r="L112" s="1">
        <v>0</v>
      </c>
      <c r="N112">
        <f t="shared" si="48"/>
        <v>100.971</v>
      </c>
      <c r="P112" s="1">
        <v>11.271000000000001</v>
      </c>
      <c r="Q112" s="1">
        <v>70.162999999999997</v>
      </c>
      <c r="R112" s="1">
        <v>11.005000000000001</v>
      </c>
      <c r="S112" s="19">
        <f t="shared" si="91"/>
        <v>7.810249675913016</v>
      </c>
      <c r="T112" s="19">
        <f>SUM(S$4:S112)</f>
        <v>323.13869130710452</v>
      </c>
      <c r="W112" s="4">
        <v>8</v>
      </c>
      <c r="X112" s="4">
        <v>3</v>
      </c>
      <c r="Y112" s="12">
        <v>0</v>
      </c>
      <c r="AA112" s="11">
        <f t="shared" si="49"/>
        <v>0.98421563332433837</v>
      </c>
      <c r="AB112" s="11">
        <f t="shared" si="50"/>
        <v>5.480417138267737E-5</v>
      </c>
      <c r="AC112" s="11">
        <f t="shared" si="51"/>
        <v>2.8619000599247493E-4</v>
      </c>
      <c r="AD112" s="11">
        <f t="shared" si="52"/>
        <v>2.6878022380018312E-4</v>
      </c>
      <c r="AE112" s="11">
        <f t="shared" si="53"/>
        <v>0</v>
      </c>
      <c r="AF112" s="11">
        <f t="shared" si="54"/>
        <v>0.18894416843040232</v>
      </c>
      <c r="AG112" s="11">
        <f t="shared" si="55"/>
        <v>1.8302798118428807</v>
      </c>
      <c r="AH112" s="11">
        <f t="shared" si="56"/>
        <v>2.0814041315034395E-3</v>
      </c>
      <c r="AI112" s="11">
        <f t="shared" si="57"/>
        <v>2.7971640414612134E-3</v>
      </c>
      <c r="AJ112" s="11">
        <f t="shared" si="58"/>
        <v>6.5241212176217625E-3</v>
      </c>
      <c r="AK112" s="11">
        <f t="shared" si="59"/>
        <v>0</v>
      </c>
      <c r="AL112" s="11">
        <f t="shared" si="60"/>
        <v>0</v>
      </c>
      <c r="AM112" s="11">
        <f t="shared" si="61"/>
        <v>3.0154520773893831</v>
      </c>
      <c r="AN112" s="11">
        <f t="shared" si="62"/>
        <v>0.90642733531481201</v>
      </c>
      <c r="AO112" s="8">
        <f t="shared" si="63"/>
        <v>0</v>
      </c>
      <c r="AQ112">
        <f t="shared" si="64"/>
        <v>40.529000000000003</v>
      </c>
      <c r="AR112">
        <f t="shared" si="65"/>
        <v>3.0000000000000001E-3</v>
      </c>
      <c r="AS112">
        <f t="shared" si="66"/>
        <v>0.01</v>
      </c>
      <c r="AT112">
        <f t="shared" si="67"/>
        <v>1.4E-2</v>
      </c>
      <c r="AU112">
        <f t="shared" si="68"/>
        <v>0</v>
      </c>
      <c r="AV112">
        <f t="shared" si="69"/>
        <v>9.3040000000000003</v>
      </c>
      <c r="AW112">
        <f t="shared" si="70"/>
        <v>50.561</v>
      </c>
      <c r="AX112">
        <f t="shared" si="71"/>
        <v>0.08</v>
      </c>
      <c r="AY112">
        <f t="shared" si="72"/>
        <v>0.13600000000000001</v>
      </c>
      <c r="AZ112">
        <f t="shared" si="73"/>
        <v>0.33400000000000002</v>
      </c>
      <c r="BA112">
        <f t="shared" si="74"/>
        <v>0</v>
      </c>
      <c r="BB112">
        <f t="shared" si="75"/>
        <v>0</v>
      </c>
      <c r="BC112">
        <f t="shared" si="76"/>
        <v>100.971</v>
      </c>
      <c r="BE112">
        <f t="shared" si="77"/>
        <v>0.67458388814913461</v>
      </c>
      <c r="BF112">
        <f t="shared" si="78"/>
        <v>3.7562917887461497E-5</v>
      </c>
      <c r="BG112">
        <f t="shared" si="79"/>
        <v>1.9615535504119265E-4</v>
      </c>
      <c r="BH112">
        <f t="shared" si="80"/>
        <v>1.8422264622672542E-4</v>
      </c>
      <c r="BI112">
        <f t="shared" si="81"/>
        <v>0.12950281164745839</v>
      </c>
      <c r="BJ112">
        <f t="shared" si="82"/>
        <v>0</v>
      </c>
      <c r="BK112">
        <f t="shared" si="83"/>
        <v>1.2544784192296623</v>
      </c>
      <c r="BL112">
        <f t="shared" si="84"/>
        <v>1.4265996640357792E-3</v>
      </c>
      <c r="BM112">
        <f t="shared" si="85"/>
        <v>1.9171833193773668E-3</v>
      </c>
      <c r="BN112">
        <f t="shared" si="86"/>
        <v>4.4716492084913139E-3</v>
      </c>
      <c r="BO112">
        <f t="shared" si="87"/>
        <v>0</v>
      </c>
      <c r="BP112">
        <f t="shared" si="88"/>
        <v>0</v>
      </c>
      <c r="BQ112">
        <f t="shared" si="89"/>
        <v>2.0667984921373153</v>
      </c>
      <c r="BR112">
        <f t="shared" si="90"/>
        <v>1.458996650549637</v>
      </c>
    </row>
    <row r="113" spans="1:70">
      <c r="A113" t="s">
        <v>198</v>
      </c>
      <c r="B113">
        <v>401</v>
      </c>
      <c r="C113" s="1">
        <v>40.381</v>
      </c>
      <c r="D113" s="1">
        <v>4.0000000000000001E-3</v>
      </c>
      <c r="E113" s="1">
        <v>5.0000000000000001E-3</v>
      </c>
      <c r="F113" s="1">
        <v>1.4999999999999999E-2</v>
      </c>
      <c r="G113" s="1">
        <v>9.327</v>
      </c>
      <c r="H113" s="1">
        <v>50.378999999999998</v>
      </c>
      <c r="I113" s="1">
        <v>8.2000000000000003E-2</v>
      </c>
      <c r="J113" s="1">
        <v>0.13300000000000001</v>
      </c>
      <c r="K113" s="1">
        <v>0.32600000000000001</v>
      </c>
      <c r="L113" s="1">
        <v>0</v>
      </c>
      <c r="N113">
        <f t="shared" si="48"/>
        <v>100.65199999999997</v>
      </c>
      <c r="P113" s="1">
        <v>11.276999999999999</v>
      </c>
      <c r="Q113" s="1">
        <v>70.158000000000001</v>
      </c>
      <c r="R113" s="1">
        <v>11.005000000000001</v>
      </c>
      <c r="S113" s="19">
        <f t="shared" si="91"/>
        <v>7.8102496759025533</v>
      </c>
      <c r="T113" s="19">
        <f>SUM(S$4:S113)</f>
        <v>330.94894098300705</v>
      </c>
      <c r="W113" s="4">
        <v>8</v>
      </c>
      <c r="X113" s="4">
        <v>3</v>
      </c>
      <c r="Y113" s="12">
        <v>0</v>
      </c>
      <c r="AA113" s="11">
        <f t="shared" si="49"/>
        <v>0.98397312509882018</v>
      </c>
      <c r="AB113" s="11">
        <f t="shared" si="50"/>
        <v>7.3321974005249215E-5</v>
      </c>
      <c r="AC113" s="11">
        <f t="shared" si="51"/>
        <v>1.4358407159433196E-4</v>
      </c>
      <c r="AD113" s="11">
        <f t="shared" si="52"/>
        <v>2.8896306217036813E-4</v>
      </c>
      <c r="AE113" s="11">
        <f t="shared" si="53"/>
        <v>0</v>
      </c>
      <c r="AF113" s="11">
        <f t="shared" si="54"/>
        <v>0.19005861658889214</v>
      </c>
      <c r="AG113" s="11">
        <f t="shared" si="55"/>
        <v>1.8299245077288644</v>
      </c>
      <c r="AH113" s="11">
        <f t="shared" si="56"/>
        <v>2.140730880996913E-3</v>
      </c>
      <c r="AI113" s="11">
        <f t="shared" si="57"/>
        <v>2.7448111264126193E-3</v>
      </c>
      <c r="AJ113" s="11">
        <f t="shared" si="58"/>
        <v>6.3896188285365325E-3</v>
      </c>
      <c r="AK113" s="11">
        <f t="shared" si="59"/>
        <v>0</v>
      </c>
      <c r="AL113" s="11">
        <f t="shared" si="60"/>
        <v>0</v>
      </c>
      <c r="AM113" s="11">
        <f t="shared" si="61"/>
        <v>3.0157372793602928</v>
      </c>
      <c r="AN113" s="11">
        <f t="shared" si="62"/>
        <v>0.90591078989678009</v>
      </c>
      <c r="AO113" s="8">
        <f t="shared" si="63"/>
        <v>0</v>
      </c>
      <c r="AQ113">
        <f t="shared" si="64"/>
        <v>40.381</v>
      </c>
      <c r="AR113">
        <f t="shared" si="65"/>
        <v>4.0000000000000001E-3</v>
      </c>
      <c r="AS113">
        <f t="shared" si="66"/>
        <v>5.0000000000000001E-3</v>
      </c>
      <c r="AT113">
        <f t="shared" si="67"/>
        <v>1.4999999999999999E-2</v>
      </c>
      <c r="AU113">
        <f t="shared" si="68"/>
        <v>0</v>
      </c>
      <c r="AV113">
        <f t="shared" si="69"/>
        <v>9.327</v>
      </c>
      <c r="AW113">
        <f t="shared" si="70"/>
        <v>50.378999999999998</v>
      </c>
      <c r="AX113">
        <f t="shared" si="71"/>
        <v>8.2000000000000003E-2</v>
      </c>
      <c r="AY113">
        <f t="shared" si="72"/>
        <v>0.13300000000000001</v>
      </c>
      <c r="AZ113">
        <f t="shared" si="73"/>
        <v>0.32600000000000001</v>
      </c>
      <c r="BA113">
        <f t="shared" si="74"/>
        <v>0</v>
      </c>
      <c r="BB113">
        <f t="shared" si="75"/>
        <v>0</v>
      </c>
      <c r="BC113">
        <f t="shared" si="76"/>
        <v>100.65199999999997</v>
      </c>
      <c r="BE113">
        <f t="shared" si="77"/>
        <v>0.67212050599201068</v>
      </c>
      <c r="BF113">
        <f t="shared" si="78"/>
        <v>5.0083890516615331E-5</v>
      </c>
      <c r="BG113">
        <f t="shared" si="79"/>
        <v>9.8077677520596324E-5</v>
      </c>
      <c r="BH113">
        <f t="shared" si="80"/>
        <v>1.9738140667149154E-4</v>
      </c>
      <c r="BI113">
        <f t="shared" si="81"/>
        <v>0.12982294972440289</v>
      </c>
      <c r="BJ113">
        <f t="shared" si="82"/>
        <v>0</v>
      </c>
      <c r="BK113">
        <f t="shared" si="83"/>
        <v>1.249962783219698</v>
      </c>
      <c r="BL113">
        <f t="shared" si="84"/>
        <v>1.4622646556366737E-3</v>
      </c>
      <c r="BM113">
        <f t="shared" si="85"/>
        <v>1.8748925108616895E-3</v>
      </c>
      <c r="BN113">
        <f t="shared" si="86"/>
        <v>4.3645438382280488E-3</v>
      </c>
      <c r="BO113">
        <f t="shared" si="87"/>
        <v>0</v>
      </c>
      <c r="BP113">
        <f t="shared" si="88"/>
        <v>0</v>
      </c>
      <c r="BQ113">
        <f t="shared" si="89"/>
        <v>2.0599534829155464</v>
      </c>
      <c r="BR113">
        <f t="shared" si="90"/>
        <v>1.4639831939758083</v>
      </c>
    </row>
    <row r="114" spans="1:70">
      <c r="A114" t="s">
        <v>199</v>
      </c>
      <c r="B114">
        <v>405</v>
      </c>
      <c r="C114" s="1">
        <v>40.420999999999999</v>
      </c>
      <c r="D114" s="1">
        <v>0</v>
      </c>
      <c r="E114" s="1">
        <v>6.0000000000000001E-3</v>
      </c>
      <c r="F114" s="1">
        <v>1.6E-2</v>
      </c>
      <c r="G114" s="1">
        <v>9.327</v>
      </c>
      <c r="H114" s="1">
        <v>50.277999999999999</v>
      </c>
      <c r="I114" s="1">
        <v>7.9000000000000001E-2</v>
      </c>
      <c r="J114" s="1">
        <v>0.128</v>
      </c>
      <c r="K114" s="1">
        <v>0.33200000000000002</v>
      </c>
      <c r="L114" s="1">
        <v>0</v>
      </c>
      <c r="N114">
        <f t="shared" si="48"/>
        <v>100.58699999999999</v>
      </c>
      <c r="P114" s="1">
        <v>11.282999999999999</v>
      </c>
      <c r="Q114" s="1">
        <v>70.152000000000001</v>
      </c>
      <c r="R114" s="1">
        <v>11.005000000000001</v>
      </c>
      <c r="S114" s="19">
        <f t="shared" si="91"/>
        <v>8.4852813742388928</v>
      </c>
      <c r="T114" s="19">
        <f>SUM(S$4:S114)</f>
        <v>339.43422235724591</v>
      </c>
      <c r="W114" s="4">
        <v>8</v>
      </c>
      <c r="X114" s="4">
        <v>3</v>
      </c>
      <c r="Y114" s="12">
        <v>0</v>
      </c>
      <c r="AA114" s="11">
        <f t="shared" si="49"/>
        <v>0.98540549591433813</v>
      </c>
      <c r="AB114" s="11">
        <f t="shared" si="50"/>
        <v>0</v>
      </c>
      <c r="AC114" s="11">
        <f t="shared" si="51"/>
        <v>1.7238094999871384E-4</v>
      </c>
      <c r="AD114" s="11">
        <f t="shared" si="52"/>
        <v>3.0837049212656728E-4</v>
      </c>
      <c r="AE114" s="11">
        <f t="shared" si="53"/>
        <v>0</v>
      </c>
      <c r="AF114" s="11">
        <f t="shared" si="54"/>
        <v>0.1901469322655695</v>
      </c>
      <c r="AG114" s="11">
        <f t="shared" si="55"/>
        <v>1.827104485770459</v>
      </c>
      <c r="AH114" s="11">
        <f t="shared" si="56"/>
        <v>2.0633698116169796E-3</v>
      </c>
      <c r="AI114" s="11">
        <f t="shared" si="57"/>
        <v>2.6428502368745946E-3</v>
      </c>
      <c r="AJ114" s="11">
        <f t="shared" si="58"/>
        <v>6.5102429236156426E-3</v>
      </c>
      <c r="AK114" s="11">
        <f t="shared" si="59"/>
        <v>0</v>
      </c>
      <c r="AL114" s="11">
        <f t="shared" si="60"/>
        <v>0</v>
      </c>
      <c r="AM114" s="11">
        <f t="shared" si="61"/>
        <v>3.0143541283645989</v>
      </c>
      <c r="AN114" s="11">
        <f t="shared" si="62"/>
        <v>0.90573959667818993</v>
      </c>
      <c r="AO114" s="8">
        <f t="shared" si="63"/>
        <v>0</v>
      </c>
      <c r="AQ114">
        <f t="shared" si="64"/>
        <v>40.420999999999999</v>
      </c>
      <c r="AR114">
        <f t="shared" si="65"/>
        <v>0</v>
      </c>
      <c r="AS114">
        <f t="shared" si="66"/>
        <v>6.0000000000000001E-3</v>
      </c>
      <c r="AT114">
        <f t="shared" si="67"/>
        <v>1.6E-2</v>
      </c>
      <c r="AU114">
        <f t="shared" si="68"/>
        <v>0</v>
      </c>
      <c r="AV114">
        <f t="shared" si="69"/>
        <v>9.327</v>
      </c>
      <c r="AW114">
        <f t="shared" si="70"/>
        <v>50.277999999999999</v>
      </c>
      <c r="AX114">
        <f t="shared" si="71"/>
        <v>7.9000000000000001E-2</v>
      </c>
      <c r="AY114">
        <f t="shared" si="72"/>
        <v>0.128</v>
      </c>
      <c r="AZ114">
        <f t="shared" si="73"/>
        <v>0.33200000000000002</v>
      </c>
      <c r="BA114">
        <f t="shared" si="74"/>
        <v>0</v>
      </c>
      <c r="BB114">
        <f t="shared" si="75"/>
        <v>0</v>
      </c>
      <c r="BC114">
        <f t="shared" si="76"/>
        <v>100.58699999999999</v>
      </c>
      <c r="BE114">
        <f t="shared" si="77"/>
        <v>0.67278628495339543</v>
      </c>
      <c r="BF114">
        <f t="shared" si="78"/>
        <v>0</v>
      </c>
      <c r="BG114">
        <f t="shared" si="79"/>
        <v>1.1769321302471558E-4</v>
      </c>
      <c r="BH114">
        <f t="shared" si="80"/>
        <v>2.1054016711625763E-4</v>
      </c>
      <c r="BI114">
        <f t="shared" si="81"/>
        <v>0.12982294972440289</v>
      </c>
      <c r="BJ114">
        <f t="shared" si="82"/>
        <v>0</v>
      </c>
      <c r="BK114">
        <f t="shared" si="83"/>
        <v>1.2474568533460366</v>
      </c>
      <c r="BL114">
        <f t="shared" si="84"/>
        <v>1.4087671682353319E-3</v>
      </c>
      <c r="BM114">
        <f t="shared" si="85"/>
        <v>1.8044078300022274E-3</v>
      </c>
      <c r="BN114">
        <f t="shared" si="86"/>
        <v>4.444872865925497E-3</v>
      </c>
      <c r="BO114">
        <f t="shared" si="87"/>
        <v>0</v>
      </c>
      <c r="BP114">
        <f t="shared" si="88"/>
        <v>0</v>
      </c>
      <c r="BQ114">
        <f t="shared" si="89"/>
        <v>2.0580523692681392</v>
      </c>
      <c r="BR114">
        <f t="shared" si="90"/>
        <v>1.4646634718224052</v>
      </c>
    </row>
    <row r="115" spans="1:70">
      <c r="A115" t="s">
        <v>200</v>
      </c>
      <c r="B115">
        <v>409</v>
      </c>
      <c r="C115" s="1">
        <v>40.479999999999997</v>
      </c>
      <c r="D115" s="1">
        <v>0</v>
      </c>
      <c r="E115" s="1">
        <v>1.0999999999999999E-2</v>
      </c>
      <c r="F115" s="1">
        <v>1.2E-2</v>
      </c>
      <c r="G115" s="1">
        <v>9.3510000000000009</v>
      </c>
      <c r="H115" s="1">
        <v>50.305999999999997</v>
      </c>
      <c r="I115" s="1">
        <v>0.08</v>
      </c>
      <c r="J115" s="1">
        <v>0.13</v>
      </c>
      <c r="K115" s="1">
        <v>0.33700000000000002</v>
      </c>
      <c r="L115" s="1">
        <v>3.0000000000000001E-3</v>
      </c>
      <c r="N115">
        <f t="shared" ref="N115:N129" si="92">SUM(C115:M115)</f>
        <v>100.71</v>
      </c>
      <c r="P115" s="1">
        <v>11.288</v>
      </c>
      <c r="Q115" s="1">
        <v>70.146000000000001</v>
      </c>
      <c r="R115" s="1">
        <v>11.005000000000001</v>
      </c>
      <c r="S115" s="19">
        <f t="shared" si="91"/>
        <v>7.8102496759073299</v>
      </c>
      <c r="T115" s="19">
        <f>SUM(S$4:S115)</f>
        <v>347.24447203315327</v>
      </c>
      <c r="W115" s="4">
        <v>8</v>
      </c>
      <c r="X115" s="4">
        <v>3</v>
      </c>
      <c r="Y115" s="12">
        <v>0</v>
      </c>
      <c r="AA115" s="11">
        <f t="shared" ref="AA115:AA129" si="93">IFERROR(BE115*$BR115,"NA")</f>
        <v>0.98568081028777976</v>
      </c>
      <c r="AB115" s="11">
        <f t="shared" ref="AB115:AB129" si="94">IFERROR(BF115*$BR115,"NA")</f>
        <v>0</v>
      </c>
      <c r="AC115" s="11">
        <f t="shared" ref="AC115:AC129" si="95">IFERROR(BG115*$BR115,"NA")</f>
        <v>3.1565929031253631E-4</v>
      </c>
      <c r="AD115" s="11">
        <f t="shared" ref="AD115:AD129" si="96">IFERROR(BH115*$BR115,"NA")</f>
        <v>2.3100530231246936E-4</v>
      </c>
      <c r="AE115" s="11">
        <f t="shared" ref="AE115:AE129" si="97">IFERROR(IF(OR($Y115="spinel", $Y115="Spinel", $Y115="SPINEL"),((BI115+BJ115)*BR115-AF115),BJ115*$BR115),"NA")</f>
        <v>0</v>
      </c>
      <c r="AF115" s="11">
        <f t="shared" ref="AF115:AF129" si="98">IFERROR(IF(OR($Y115="spinel", $Y115="Spinel", $Y115="SPINEL"),(1-AG115-AH115-AI115-AJ115),BI115*$BR115),"NA")</f>
        <v>0.19041154396250545</v>
      </c>
      <c r="AG115" s="11">
        <f t="shared" ref="AG115:AG129" si="99">IFERROR(BK115*$BR115,"NA")</f>
        <v>1.8259675191258515</v>
      </c>
      <c r="AH115" s="11">
        <f t="shared" ref="AH115:AH129" si="100">IFERROR(BL115*$BR115,"NA")</f>
        <v>2.0870259022037533E-3</v>
      </c>
      <c r="AI115" s="11">
        <f t="shared" ref="AI115:AI129" si="101">IFERROR(BM115*$BR115,"NA")</f>
        <v>2.6809814397397028E-3</v>
      </c>
      <c r="AJ115" s="11">
        <f t="shared" ref="AJ115:AJ129" si="102">IFERROR(BN115*$BR115,"NA")</f>
        <v>6.6005007163704417E-3</v>
      </c>
      <c r="AK115" s="11">
        <f t="shared" ref="AK115:AK129" si="103">IFERROR(BO115*$BR115,"NA")</f>
        <v>1.4162277766494816E-4</v>
      </c>
      <c r="AL115" s="11">
        <f t="shared" ref="AL115:AL129" si="104">IFERROR(BP115*$BR115,"NA")</f>
        <v>0</v>
      </c>
      <c r="AM115" s="11">
        <f t="shared" ref="AM115:AM129" si="105">IFERROR(SUM(AA115:AL115),"NA")</f>
        <v>3.0141166688047405</v>
      </c>
      <c r="AN115" s="11">
        <f t="shared" ref="AN115:AN129" si="106">IFERROR(AG115/(AG115+AF115),"NA")</f>
        <v>0.90556758525806935</v>
      </c>
      <c r="AO115" s="8">
        <f t="shared" ref="AO115:AO129" si="107">IFERROR(AE115/(AE115+AF115),"NA")</f>
        <v>0</v>
      </c>
      <c r="AQ115">
        <f t="shared" ref="AQ115:AQ129" si="108">C115</f>
        <v>40.479999999999997</v>
      </c>
      <c r="AR115">
        <f t="shared" ref="AR115:AR129" si="109">D115</f>
        <v>0</v>
      </c>
      <c r="AS115">
        <f t="shared" ref="AS115:AS129" si="110">E115</f>
        <v>1.0999999999999999E-2</v>
      </c>
      <c r="AT115">
        <f t="shared" ref="AT115:AT129" si="111">F115</f>
        <v>1.2E-2</v>
      </c>
      <c r="AU115">
        <f t="shared" ref="AU115:AU129" si="112">BJ115*AU$1/2</f>
        <v>0</v>
      </c>
      <c r="AV115">
        <f t="shared" ref="AV115:AV129" si="113">BI115*AV$1</f>
        <v>9.3510000000000009</v>
      </c>
      <c r="AW115">
        <f t="shared" ref="AW115:AW129" si="114">H115</f>
        <v>50.305999999999997</v>
      </c>
      <c r="AX115">
        <f t="shared" ref="AX115:AX129" si="115">I115</f>
        <v>0.08</v>
      </c>
      <c r="AY115">
        <f t="shared" ref="AY115:AY129" si="116">J115</f>
        <v>0.13</v>
      </c>
      <c r="AZ115">
        <f t="shared" ref="AZ115:AZ129" si="117">K115</f>
        <v>0.33700000000000002</v>
      </c>
      <c r="BA115">
        <f t="shared" ref="BA115:BA129" si="118">L115</f>
        <v>3.0000000000000001E-3</v>
      </c>
      <c r="BB115">
        <f t="shared" ref="BB115:BB129" si="119">M115</f>
        <v>0</v>
      </c>
      <c r="BC115">
        <f t="shared" ref="BC115:BC129" si="120">SUM(AQ115:BB115)</f>
        <v>100.71</v>
      </c>
      <c r="BE115">
        <f t="shared" ref="BE115:BE129" si="121">C115/AQ$1</f>
        <v>0.67376830892143802</v>
      </c>
      <c r="BF115">
        <f t="shared" ref="BF115:BF129" si="122">D115/AR$1</f>
        <v>0</v>
      </c>
      <c r="BG115">
        <f t="shared" ref="BG115:BG129" si="123">E115/AS$1*2</f>
        <v>2.1577089054531189E-4</v>
      </c>
      <c r="BH115">
        <f t="shared" ref="BH115:BH129" si="124">F115/AT$1*2</f>
        <v>1.5790512533719322E-4</v>
      </c>
      <c r="BI115">
        <f t="shared" ref="BI115:BI129" si="125">IF(OR($Y115="spinel", $Y115="Spinel", $Y115="SPINEL"),G115/AV$1,G115/AV$1*(1-$Y115))</f>
        <v>0.13015700684817105</v>
      </c>
      <c r="BJ115">
        <f t="shared" ref="BJ115:BJ129" si="126">IF(OR($Y115="spinel", $Y115="Spinel", $Y115="SPINEL"),0,G115/AV$1*$Y115)</f>
        <v>0</v>
      </c>
      <c r="BK115">
        <f t="shared" ref="BK115:BK129" si="127">H115/AW$1</f>
        <v>1.2481515665783387</v>
      </c>
      <c r="BL115">
        <f t="shared" ref="BL115:BL129" si="128">I115/AX$1</f>
        <v>1.4265996640357792E-3</v>
      </c>
      <c r="BM115">
        <f t="shared" ref="BM115:BM129" si="129">J115/AY$1</f>
        <v>1.8326017023460122E-3</v>
      </c>
      <c r="BN115">
        <f t="shared" ref="BN115:BN129" si="130">K115/AZ$1</f>
        <v>4.5118137223400384E-3</v>
      </c>
      <c r="BO115">
        <f t="shared" ref="BO115:BO129" si="131">L115/BA$1*2</f>
        <v>9.6807139203825818E-5</v>
      </c>
      <c r="BP115">
        <f t="shared" ref="BP115:BP129" si="132">M115/BB$1*2</f>
        <v>0</v>
      </c>
      <c r="BQ115">
        <f t="shared" ref="BQ115:BQ129" si="133">SUM(BE115:BP115)</f>
        <v>2.060318380591756</v>
      </c>
      <c r="BR115">
        <f t="shared" ref="BR115:BR129" si="134">IFERROR(IF(OR($V115="Total",$V115="total", $V115="TOTAL"),$X115/$BQ115,W115/(BE115*4+BF115*4+BG115*3+BH115*3+BI115*2+BJ115*3+BK115*2+BL115*2+BM115*2+BN115*2+BO115+BP115)),"NA")</f>
        <v>1.4629373291030092</v>
      </c>
    </row>
    <row r="116" spans="1:70">
      <c r="A116" t="s">
        <v>201</v>
      </c>
      <c r="B116">
        <v>413</v>
      </c>
      <c r="C116" s="1">
        <v>40.432000000000002</v>
      </c>
      <c r="D116" s="1">
        <v>0</v>
      </c>
      <c r="E116" s="1">
        <v>3.0000000000000001E-3</v>
      </c>
      <c r="F116" s="1">
        <v>1.0999999999999999E-2</v>
      </c>
      <c r="G116" s="1">
        <v>9.2959999999999994</v>
      </c>
      <c r="H116" s="1">
        <v>50.29</v>
      </c>
      <c r="I116" s="1">
        <v>8.2000000000000003E-2</v>
      </c>
      <c r="J116" s="1">
        <v>0.13</v>
      </c>
      <c r="K116" s="1">
        <v>0.33700000000000002</v>
      </c>
      <c r="L116" s="1">
        <v>0</v>
      </c>
      <c r="N116">
        <f t="shared" si="92"/>
        <v>100.581</v>
      </c>
      <c r="P116" s="1">
        <v>11.295</v>
      </c>
      <c r="Q116" s="1">
        <v>70.141999999999996</v>
      </c>
      <c r="R116" s="1">
        <v>11.005000000000001</v>
      </c>
      <c r="S116" s="19">
        <f t="shared" si="91"/>
        <v>8.0622577483006914</v>
      </c>
      <c r="T116" s="19">
        <f>SUM(S$4:S116)</f>
        <v>355.30672978145395</v>
      </c>
      <c r="W116" s="4">
        <v>8</v>
      </c>
      <c r="X116" s="4">
        <v>3</v>
      </c>
      <c r="Y116" s="12">
        <v>0</v>
      </c>
      <c r="AA116" s="11">
        <f t="shared" si="93"/>
        <v>0.98560361262459795</v>
      </c>
      <c r="AB116" s="11">
        <f t="shared" si="94"/>
        <v>0</v>
      </c>
      <c r="AC116" s="11">
        <f t="shared" si="95"/>
        <v>8.6184349831673517E-5</v>
      </c>
      <c r="AD116" s="11">
        <f t="shared" si="96"/>
        <v>2.1198964711979237E-4</v>
      </c>
      <c r="AE116" s="11">
        <f t="shared" si="97"/>
        <v>0</v>
      </c>
      <c r="AF116" s="11">
        <f t="shared" si="98"/>
        <v>0.18950147599185449</v>
      </c>
      <c r="AG116" s="11">
        <f t="shared" si="99"/>
        <v>1.827410691187705</v>
      </c>
      <c r="AH116" s="11">
        <f t="shared" si="100"/>
        <v>2.141573424483153E-3</v>
      </c>
      <c r="AI116" s="11">
        <f t="shared" si="101"/>
        <v>2.6839540217827411E-3</v>
      </c>
      <c r="AJ116" s="11">
        <f t="shared" si="102"/>
        <v>6.6078191295506723E-3</v>
      </c>
      <c r="AK116" s="11">
        <f t="shared" si="103"/>
        <v>0</v>
      </c>
      <c r="AL116" s="11">
        <f t="shared" si="104"/>
        <v>0</v>
      </c>
      <c r="AM116" s="11">
        <f t="shared" si="105"/>
        <v>3.0142473003769252</v>
      </c>
      <c r="AN116" s="11">
        <f t="shared" si="106"/>
        <v>0.90604376379123519</v>
      </c>
      <c r="AO116" s="8">
        <f t="shared" si="107"/>
        <v>0</v>
      </c>
      <c r="AQ116">
        <f t="shared" si="108"/>
        <v>40.432000000000002</v>
      </c>
      <c r="AR116">
        <f t="shared" si="109"/>
        <v>0</v>
      </c>
      <c r="AS116">
        <f t="shared" si="110"/>
        <v>3.0000000000000001E-3</v>
      </c>
      <c r="AT116">
        <f t="shared" si="111"/>
        <v>1.0999999999999999E-2</v>
      </c>
      <c r="AU116">
        <f t="shared" si="112"/>
        <v>0</v>
      </c>
      <c r="AV116">
        <f t="shared" si="113"/>
        <v>9.2959999999999994</v>
      </c>
      <c r="AW116">
        <f t="shared" si="114"/>
        <v>50.29</v>
      </c>
      <c r="AX116">
        <f t="shared" si="115"/>
        <v>8.2000000000000003E-2</v>
      </c>
      <c r="AY116">
        <f t="shared" si="116"/>
        <v>0.13</v>
      </c>
      <c r="AZ116">
        <f t="shared" si="117"/>
        <v>0.33700000000000002</v>
      </c>
      <c r="BA116">
        <f t="shared" si="118"/>
        <v>0</v>
      </c>
      <c r="BB116">
        <f t="shared" si="119"/>
        <v>0</v>
      </c>
      <c r="BC116">
        <f t="shared" si="120"/>
        <v>100.581</v>
      </c>
      <c r="BE116">
        <f t="shared" si="121"/>
        <v>0.67296937416777636</v>
      </c>
      <c r="BF116">
        <f t="shared" si="122"/>
        <v>0</v>
      </c>
      <c r="BG116">
        <f t="shared" si="123"/>
        <v>5.8846606512357792E-5</v>
      </c>
      <c r="BH116">
        <f t="shared" si="124"/>
        <v>1.4474636489242711E-4</v>
      </c>
      <c r="BI116">
        <f t="shared" si="125"/>
        <v>0.12939145927286899</v>
      </c>
      <c r="BJ116">
        <f t="shared" si="126"/>
        <v>0</v>
      </c>
      <c r="BK116">
        <f t="shared" si="127"/>
        <v>1.2477545875884519</v>
      </c>
      <c r="BL116">
        <f t="shared" si="128"/>
        <v>1.4622646556366737E-3</v>
      </c>
      <c r="BM116">
        <f t="shared" si="129"/>
        <v>1.8326017023460122E-3</v>
      </c>
      <c r="BN116">
        <f t="shared" si="130"/>
        <v>4.5118137223400384E-3</v>
      </c>
      <c r="BO116">
        <f t="shared" si="131"/>
        <v>0</v>
      </c>
      <c r="BP116">
        <f t="shared" si="132"/>
        <v>0</v>
      </c>
      <c r="BQ116">
        <f t="shared" si="133"/>
        <v>2.0581256940808248</v>
      </c>
      <c r="BR116">
        <f t="shared" si="134"/>
        <v>1.4645593848062386</v>
      </c>
    </row>
    <row r="117" spans="1:70">
      <c r="A117" t="s">
        <v>202</v>
      </c>
      <c r="B117">
        <v>417</v>
      </c>
      <c r="C117" s="1">
        <v>40.604999999999997</v>
      </c>
      <c r="D117" s="1">
        <v>2E-3</v>
      </c>
      <c r="E117" s="1">
        <v>1.0999999999999999E-2</v>
      </c>
      <c r="F117" s="1">
        <v>1.0999999999999999E-2</v>
      </c>
      <c r="G117" s="1">
        <v>9.3249999999999993</v>
      </c>
      <c r="H117" s="1">
        <v>50.463999999999999</v>
      </c>
      <c r="I117" s="1">
        <v>7.9000000000000001E-2</v>
      </c>
      <c r="J117" s="1">
        <v>0.13600000000000001</v>
      </c>
      <c r="K117" s="1">
        <v>0.33100000000000002</v>
      </c>
      <c r="L117" s="1">
        <v>0</v>
      </c>
      <c r="N117">
        <f t="shared" si="92"/>
        <v>100.964</v>
      </c>
      <c r="P117" s="1">
        <v>11.3</v>
      </c>
      <c r="Q117" s="1">
        <v>70.135999999999996</v>
      </c>
      <c r="R117" s="1">
        <v>11.005000000000001</v>
      </c>
      <c r="S117" s="19">
        <f t="shared" si="91"/>
        <v>7.8102496759073299</v>
      </c>
      <c r="T117" s="19">
        <f>SUM(S$4:S117)</f>
        <v>363.11697945736131</v>
      </c>
      <c r="W117" s="4">
        <v>8</v>
      </c>
      <c r="X117" s="4">
        <v>3</v>
      </c>
      <c r="Y117" s="12">
        <v>0</v>
      </c>
      <c r="AA117" s="11">
        <f t="shared" si="93"/>
        <v>0.98595236024414368</v>
      </c>
      <c r="AB117" s="11">
        <f t="shared" si="94"/>
        <v>3.6532080166348672E-5</v>
      </c>
      <c r="AC117" s="11">
        <f t="shared" si="95"/>
        <v>3.1477424735407644E-4</v>
      </c>
      <c r="AD117" s="11">
        <f t="shared" si="96"/>
        <v>2.1116114389250365E-4</v>
      </c>
      <c r="AE117" s="11">
        <f t="shared" si="97"/>
        <v>0</v>
      </c>
      <c r="AF117" s="11">
        <f t="shared" si="98"/>
        <v>0.18934972400843667</v>
      </c>
      <c r="AG117" s="11">
        <f t="shared" si="99"/>
        <v>1.8265667659788831</v>
      </c>
      <c r="AH117" s="11">
        <f t="shared" si="100"/>
        <v>2.0551596369543048E-3</v>
      </c>
      <c r="AI117" s="11">
        <f t="shared" si="101"/>
        <v>2.7968551961371725E-3</v>
      </c>
      <c r="AJ117" s="11">
        <f t="shared" si="102"/>
        <v>6.4648074440991276E-3</v>
      </c>
      <c r="AK117" s="11">
        <f t="shared" si="103"/>
        <v>0</v>
      </c>
      <c r="AL117" s="11">
        <f t="shared" si="104"/>
        <v>0</v>
      </c>
      <c r="AM117" s="11">
        <f t="shared" si="105"/>
        <v>3.0137481399800663</v>
      </c>
      <c r="AN117" s="11">
        <f t="shared" si="106"/>
        <v>0.90607263497823376</v>
      </c>
      <c r="AO117" s="8">
        <f t="shared" si="107"/>
        <v>0</v>
      </c>
      <c r="AQ117">
        <f t="shared" si="108"/>
        <v>40.604999999999997</v>
      </c>
      <c r="AR117">
        <f t="shared" si="109"/>
        <v>2E-3</v>
      </c>
      <c r="AS117">
        <f t="shared" si="110"/>
        <v>1.0999999999999999E-2</v>
      </c>
      <c r="AT117">
        <f t="shared" si="111"/>
        <v>1.0999999999999999E-2</v>
      </c>
      <c r="AU117">
        <f t="shared" si="112"/>
        <v>0</v>
      </c>
      <c r="AV117">
        <f t="shared" si="113"/>
        <v>9.3249999999999993</v>
      </c>
      <c r="AW117">
        <f t="shared" si="114"/>
        <v>50.463999999999999</v>
      </c>
      <c r="AX117">
        <f t="shared" si="115"/>
        <v>7.9000000000000001E-2</v>
      </c>
      <c r="AY117">
        <f t="shared" si="116"/>
        <v>0.13600000000000001</v>
      </c>
      <c r="AZ117">
        <f t="shared" si="117"/>
        <v>0.33100000000000002</v>
      </c>
      <c r="BA117">
        <f t="shared" si="118"/>
        <v>0</v>
      </c>
      <c r="BB117">
        <f t="shared" si="119"/>
        <v>0</v>
      </c>
      <c r="BC117">
        <f t="shared" si="120"/>
        <v>100.964</v>
      </c>
      <c r="BE117">
        <f t="shared" si="121"/>
        <v>0.67584886817576562</v>
      </c>
      <c r="BF117">
        <f t="shared" si="122"/>
        <v>2.5041945258307666E-5</v>
      </c>
      <c r="BG117">
        <f t="shared" si="123"/>
        <v>2.1577089054531189E-4</v>
      </c>
      <c r="BH117">
        <f t="shared" si="124"/>
        <v>1.4474636489242711E-4</v>
      </c>
      <c r="BI117">
        <f t="shared" si="125"/>
        <v>0.12979511163075552</v>
      </c>
      <c r="BJ117">
        <f t="shared" si="126"/>
        <v>0</v>
      </c>
      <c r="BK117">
        <f t="shared" si="127"/>
        <v>1.2520717341034726</v>
      </c>
      <c r="BL117">
        <f t="shared" si="128"/>
        <v>1.4087671682353319E-3</v>
      </c>
      <c r="BM117">
        <f t="shared" si="129"/>
        <v>1.9171833193773668E-3</v>
      </c>
      <c r="BN117">
        <f t="shared" si="130"/>
        <v>4.4314846946425894E-3</v>
      </c>
      <c r="BO117">
        <f t="shared" si="131"/>
        <v>0</v>
      </c>
      <c r="BP117">
        <f t="shared" si="132"/>
        <v>0</v>
      </c>
      <c r="BQ117">
        <f t="shared" si="133"/>
        <v>2.0658587082929447</v>
      </c>
      <c r="BR117">
        <f t="shared" si="134"/>
        <v>1.4588355572828016</v>
      </c>
    </row>
    <row r="118" spans="1:70">
      <c r="A118" t="s">
        <v>203</v>
      </c>
      <c r="B118">
        <v>421</v>
      </c>
      <c r="C118" s="1">
        <v>40.479999999999997</v>
      </c>
      <c r="D118" s="1">
        <v>0</v>
      </c>
      <c r="E118" s="1">
        <v>1.2999999999999999E-2</v>
      </c>
      <c r="F118" s="1">
        <v>1.4999999999999999E-2</v>
      </c>
      <c r="G118" s="1">
        <v>9.3659999999999997</v>
      </c>
      <c r="H118" s="1">
        <v>50.463000000000001</v>
      </c>
      <c r="I118" s="1">
        <v>8.1000000000000003E-2</v>
      </c>
      <c r="J118" s="1">
        <v>0.13</v>
      </c>
      <c r="K118" s="1">
        <v>0.33900000000000002</v>
      </c>
      <c r="L118" s="1">
        <v>6.0000000000000001E-3</v>
      </c>
      <c r="N118">
        <f t="shared" si="92"/>
        <v>100.89299999999999</v>
      </c>
      <c r="P118" s="1">
        <v>11.307</v>
      </c>
      <c r="Q118" s="1">
        <v>70.131</v>
      </c>
      <c r="R118" s="1">
        <v>11.005000000000001</v>
      </c>
      <c r="S118" s="19">
        <f t="shared" si="91"/>
        <v>8.602325267039717</v>
      </c>
      <c r="T118" s="19">
        <f>SUM(S$4:S118)</f>
        <v>371.71930472440101</v>
      </c>
      <c r="W118" s="4">
        <v>8</v>
      </c>
      <c r="X118" s="4">
        <v>3</v>
      </c>
      <c r="Y118" s="12">
        <v>0</v>
      </c>
      <c r="AA118" s="11">
        <f t="shared" si="93"/>
        <v>0.98412763795476765</v>
      </c>
      <c r="AB118" s="11">
        <f t="shared" si="94"/>
        <v>0</v>
      </c>
      <c r="AC118" s="11">
        <f t="shared" si="95"/>
        <v>3.7246405741352487E-4</v>
      </c>
      <c r="AD118" s="11">
        <f t="shared" si="96"/>
        <v>2.883016237952117E-4</v>
      </c>
      <c r="AE118" s="11">
        <f t="shared" si="97"/>
        <v>0</v>
      </c>
      <c r="AF118" s="11">
        <f t="shared" si="98"/>
        <v>0.19041646482041652</v>
      </c>
      <c r="AG118" s="11">
        <f t="shared" si="99"/>
        <v>1.8287799597326058</v>
      </c>
      <c r="AH118" s="11">
        <f t="shared" si="100"/>
        <v>2.1097840174778507E-3</v>
      </c>
      <c r="AI118" s="11">
        <f t="shared" si="101"/>
        <v>2.6767569218693523E-3</v>
      </c>
      <c r="AJ118" s="11">
        <f t="shared" si="102"/>
        <v>6.6292104586675926E-3</v>
      </c>
      <c r="AK118" s="11">
        <f t="shared" si="103"/>
        <v>2.8279923522769347E-4</v>
      </c>
      <c r="AL118" s="11">
        <f t="shared" si="104"/>
        <v>0</v>
      </c>
      <c r="AM118" s="11">
        <f t="shared" si="105"/>
        <v>3.0156833788222412</v>
      </c>
      <c r="AN118" s="11">
        <f t="shared" si="106"/>
        <v>0.90569690867862562</v>
      </c>
      <c r="AO118" s="8">
        <f t="shared" si="107"/>
        <v>0</v>
      </c>
      <c r="AQ118">
        <f t="shared" si="108"/>
        <v>40.479999999999997</v>
      </c>
      <c r="AR118">
        <f t="shared" si="109"/>
        <v>0</v>
      </c>
      <c r="AS118">
        <f t="shared" si="110"/>
        <v>1.2999999999999999E-2</v>
      </c>
      <c r="AT118">
        <f t="shared" si="111"/>
        <v>1.4999999999999999E-2</v>
      </c>
      <c r="AU118">
        <f t="shared" si="112"/>
        <v>0</v>
      </c>
      <c r="AV118">
        <f t="shared" si="113"/>
        <v>9.3659999999999979</v>
      </c>
      <c r="AW118">
        <f t="shared" si="114"/>
        <v>50.463000000000001</v>
      </c>
      <c r="AX118">
        <f t="shared" si="115"/>
        <v>8.1000000000000003E-2</v>
      </c>
      <c r="AY118">
        <f t="shared" si="116"/>
        <v>0.13</v>
      </c>
      <c r="AZ118">
        <f t="shared" si="117"/>
        <v>0.33900000000000002</v>
      </c>
      <c r="BA118">
        <f t="shared" si="118"/>
        <v>6.0000000000000001E-3</v>
      </c>
      <c r="BB118">
        <f t="shared" si="119"/>
        <v>0</v>
      </c>
      <c r="BC118">
        <f t="shared" si="120"/>
        <v>100.89299999999999</v>
      </c>
      <c r="BE118">
        <f t="shared" si="121"/>
        <v>0.67376830892143802</v>
      </c>
      <c r="BF118">
        <f t="shared" si="122"/>
        <v>0</v>
      </c>
      <c r="BG118">
        <f t="shared" si="123"/>
        <v>2.5500196155355041E-4</v>
      </c>
      <c r="BH118">
        <f t="shared" si="124"/>
        <v>1.9738140667149154E-4</v>
      </c>
      <c r="BI118">
        <f t="shared" si="125"/>
        <v>0.13036579255052613</v>
      </c>
      <c r="BJ118">
        <f t="shared" si="126"/>
        <v>0</v>
      </c>
      <c r="BK118">
        <f t="shared" si="127"/>
        <v>1.2520469229166047</v>
      </c>
      <c r="BL118">
        <f t="shared" si="128"/>
        <v>1.4444321598362266E-3</v>
      </c>
      <c r="BM118">
        <f t="shared" si="129"/>
        <v>1.8326017023460122E-3</v>
      </c>
      <c r="BN118">
        <f t="shared" si="130"/>
        <v>4.5385900649058545E-3</v>
      </c>
      <c r="BO118">
        <f t="shared" si="131"/>
        <v>1.9361427840765164E-4</v>
      </c>
      <c r="BP118">
        <f t="shared" si="132"/>
        <v>0</v>
      </c>
      <c r="BQ118">
        <f t="shared" si="133"/>
        <v>2.0646426459622895</v>
      </c>
      <c r="BR118">
        <f t="shared" si="134"/>
        <v>1.4606321266878075</v>
      </c>
    </row>
    <row r="119" spans="1:70">
      <c r="A119" t="s">
        <v>204</v>
      </c>
      <c r="B119">
        <v>425</v>
      </c>
      <c r="C119" s="1">
        <v>40.369999999999997</v>
      </c>
      <c r="D119" s="1">
        <v>2E-3</v>
      </c>
      <c r="E119" s="1">
        <v>7.0000000000000001E-3</v>
      </c>
      <c r="F119" s="1">
        <v>8.9999999999999993E-3</v>
      </c>
      <c r="G119" s="1">
        <v>9.3320000000000007</v>
      </c>
      <c r="H119" s="1">
        <v>50.332999999999998</v>
      </c>
      <c r="I119" s="1">
        <v>7.8E-2</v>
      </c>
      <c r="J119" s="1">
        <v>0.13200000000000001</v>
      </c>
      <c r="K119" s="1">
        <v>0.34100000000000003</v>
      </c>
      <c r="L119" s="1">
        <v>0</v>
      </c>
      <c r="N119">
        <f t="shared" si="92"/>
        <v>100.604</v>
      </c>
      <c r="P119" s="1">
        <v>11.311999999999999</v>
      </c>
      <c r="Q119" s="1">
        <v>70.125</v>
      </c>
      <c r="R119" s="1">
        <v>11.004</v>
      </c>
      <c r="S119" s="19">
        <f t="shared" si="91"/>
        <v>7.8102496759061921</v>
      </c>
      <c r="T119" s="19">
        <f>SUM(S$4:S119)</f>
        <v>379.52955440030723</v>
      </c>
      <c r="W119" s="4">
        <v>8</v>
      </c>
      <c r="X119" s="4">
        <v>3</v>
      </c>
      <c r="Y119" s="12">
        <v>0</v>
      </c>
      <c r="AA119" s="11">
        <f t="shared" si="93"/>
        <v>0.98422098228569277</v>
      </c>
      <c r="AB119" s="11">
        <f t="shared" si="94"/>
        <v>3.6680213581010782E-5</v>
      </c>
      <c r="AC119" s="11">
        <f t="shared" si="95"/>
        <v>2.0112312245024571E-4</v>
      </c>
      <c r="AD119" s="11">
        <f t="shared" si="96"/>
        <v>1.7346876400255978E-4</v>
      </c>
      <c r="AE119" s="11">
        <f t="shared" si="97"/>
        <v>0</v>
      </c>
      <c r="AF119" s="11">
        <f t="shared" si="98"/>
        <v>0.19026023108484302</v>
      </c>
      <c r="AG119" s="11">
        <f t="shared" si="99"/>
        <v>1.8292124561878862</v>
      </c>
      <c r="AH119" s="11">
        <f t="shared" si="100"/>
        <v>2.0373729091680299E-3</v>
      </c>
      <c r="AI119" s="11">
        <f t="shared" si="101"/>
        <v>2.7256021210084734E-3</v>
      </c>
      <c r="AJ119" s="11">
        <f t="shared" si="102"/>
        <v>6.6871248688669021E-3</v>
      </c>
      <c r="AK119" s="11">
        <f t="shared" si="103"/>
        <v>0</v>
      </c>
      <c r="AL119" s="11">
        <f t="shared" si="104"/>
        <v>0</v>
      </c>
      <c r="AM119" s="11">
        <f t="shared" si="105"/>
        <v>3.0155550415574992</v>
      </c>
      <c r="AN119" s="11">
        <f t="shared" si="106"/>
        <v>0.90578717291701183</v>
      </c>
      <c r="AO119" s="8">
        <f t="shared" si="107"/>
        <v>0</v>
      </c>
      <c r="AQ119">
        <f t="shared" si="108"/>
        <v>40.369999999999997</v>
      </c>
      <c r="AR119">
        <f t="shared" si="109"/>
        <v>2E-3</v>
      </c>
      <c r="AS119">
        <f t="shared" si="110"/>
        <v>7.0000000000000001E-3</v>
      </c>
      <c r="AT119">
        <f t="shared" si="111"/>
        <v>8.9999999999999993E-3</v>
      </c>
      <c r="AU119">
        <f t="shared" si="112"/>
        <v>0</v>
      </c>
      <c r="AV119">
        <f t="shared" si="113"/>
        <v>9.3320000000000007</v>
      </c>
      <c r="AW119">
        <f t="shared" si="114"/>
        <v>50.332999999999998</v>
      </c>
      <c r="AX119">
        <f t="shared" si="115"/>
        <v>7.8E-2</v>
      </c>
      <c r="AY119">
        <f t="shared" si="116"/>
        <v>0.13200000000000001</v>
      </c>
      <c r="AZ119">
        <f t="shared" si="117"/>
        <v>0.34100000000000003</v>
      </c>
      <c r="BA119">
        <f t="shared" si="118"/>
        <v>0</v>
      </c>
      <c r="BB119">
        <f t="shared" si="119"/>
        <v>0</v>
      </c>
      <c r="BC119">
        <f t="shared" si="120"/>
        <v>100.604</v>
      </c>
      <c r="BE119">
        <f t="shared" si="121"/>
        <v>0.67193741677762975</v>
      </c>
      <c r="BF119">
        <f t="shared" si="122"/>
        <v>2.5041945258307666E-5</v>
      </c>
      <c r="BG119">
        <f t="shared" si="123"/>
        <v>1.3730874852883486E-4</v>
      </c>
      <c r="BH119">
        <f t="shared" si="124"/>
        <v>1.1842884400289492E-4</v>
      </c>
      <c r="BI119">
        <f t="shared" si="125"/>
        <v>0.12989254495852126</v>
      </c>
      <c r="BJ119">
        <f t="shared" si="126"/>
        <v>0</v>
      </c>
      <c r="BK119">
        <f t="shared" si="127"/>
        <v>1.2488214686237731</v>
      </c>
      <c r="BL119">
        <f t="shared" si="128"/>
        <v>1.3909346724348846E-3</v>
      </c>
      <c r="BM119">
        <f t="shared" si="129"/>
        <v>1.860795574689797E-3</v>
      </c>
      <c r="BN119">
        <f t="shared" si="130"/>
        <v>4.5653664074716705E-3</v>
      </c>
      <c r="BO119">
        <f t="shared" si="131"/>
        <v>0</v>
      </c>
      <c r="BP119">
        <f t="shared" si="132"/>
        <v>0</v>
      </c>
      <c r="BQ119">
        <f t="shared" si="133"/>
        <v>2.0587493065523104</v>
      </c>
      <c r="BR119">
        <f t="shared" si="134"/>
        <v>1.4647509689305036</v>
      </c>
    </row>
    <row r="120" spans="1:70">
      <c r="A120" t="s">
        <v>205</v>
      </c>
      <c r="B120">
        <v>427</v>
      </c>
      <c r="C120" s="1">
        <v>40.125999999999998</v>
      </c>
      <c r="D120" s="1">
        <v>3.0000000000000001E-3</v>
      </c>
      <c r="E120" s="1">
        <v>8.0000000000000002E-3</v>
      </c>
      <c r="F120" s="1">
        <v>1.6E-2</v>
      </c>
      <c r="G120" s="1">
        <v>9.3439999999999994</v>
      </c>
      <c r="H120" s="1">
        <v>49.944000000000003</v>
      </c>
      <c r="I120" s="1">
        <v>7.8E-2</v>
      </c>
      <c r="J120" s="1">
        <v>0.13800000000000001</v>
      </c>
      <c r="K120" s="1">
        <v>0.33500000000000002</v>
      </c>
      <c r="L120" s="1">
        <v>8.9999999999999993E-3</v>
      </c>
      <c r="N120">
        <f t="shared" si="92"/>
        <v>100.001</v>
      </c>
      <c r="P120" s="1">
        <v>11.316000000000001</v>
      </c>
      <c r="Q120" s="1">
        <v>70.122</v>
      </c>
      <c r="R120" s="1">
        <v>11.004</v>
      </c>
      <c r="S120" s="19">
        <f t="shared" si="91"/>
        <v>5.0000000000011369</v>
      </c>
      <c r="T120" s="19">
        <f>SUM(S$4:S120)</f>
        <v>384.52955440030837</v>
      </c>
      <c r="W120" s="4">
        <v>8</v>
      </c>
      <c r="X120" s="4">
        <v>3</v>
      </c>
      <c r="Y120" s="12">
        <v>0</v>
      </c>
      <c r="AA120" s="11">
        <f t="shared" si="93"/>
        <v>0.98449644940945402</v>
      </c>
      <c r="AB120" s="11">
        <f t="shared" si="94"/>
        <v>5.5370383345537958E-5</v>
      </c>
      <c r="AC120" s="11">
        <f t="shared" si="95"/>
        <v>2.3131743357001359E-4</v>
      </c>
      <c r="AD120" s="11">
        <f t="shared" si="96"/>
        <v>3.103510168668805E-4</v>
      </c>
      <c r="AE120" s="11">
        <f t="shared" si="97"/>
        <v>0</v>
      </c>
      <c r="AF120" s="11">
        <f t="shared" si="98"/>
        <v>0.19171696046504055</v>
      </c>
      <c r="AG120" s="11">
        <f t="shared" si="99"/>
        <v>1.826623627492328</v>
      </c>
      <c r="AH120" s="11">
        <f t="shared" si="100"/>
        <v>2.0503355530595764E-3</v>
      </c>
      <c r="AI120" s="11">
        <f t="shared" si="101"/>
        <v>2.8676228289821423E-3</v>
      </c>
      <c r="AJ120" s="11">
        <f t="shared" si="102"/>
        <v>6.6112605996474271E-3</v>
      </c>
      <c r="AK120" s="11">
        <f t="shared" si="103"/>
        <v>4.2810159937734302E-4</v>
      </c>
      <c r="AL120" s="11">
        <f t="shared" si="104"/>
        <v>0</v>
      </c>
      <c r="AM120" s="11">
        <f t="shared" si="105"/>
        <v>3.0153913967816717</v>
      </c>
      <c r="AN120" s="11">
        <f t="shared" si="106"/>
        <v>0.90501258231195525</v>
      </c>
      <c r="AO120" s="8">
        <f t="shared" si="107"/>
        <v>0</v>
      </c>
      <c r="AQ120">
        <f t="shared" si="108"/>
        <v>40.125999999999998</v>
      </c>
      <c r="AR120">
        <f t="shared" si="109"/>
        <v>3.0000000000000001E-3</v>
      </c>
      <c r="AS120">
        <f t="shared" si="110"/>
        <v>8.0000000000000002E-3</v>
      </c>
      <c r="AT120">
        <f t="shared" si="111"/>
        <v>1.6E-2</v>
      </c>
      <c r="AU120">
        <f t="shared" si="112"/>
        <v>0</v>
      </c>
      <c r="AV120">
        <f t="shared" si="113"/>
        <v>9.3439999999999994</v>
      </c>
      <c r="AW120">
        <f t="shared" si="114"/>
        <v>49.944000000000003</v>
      </c>
      <c r="AX120">
        <f t="shared" si="115"/>
        <v>7.8E-2</v>
      </c>
      <c r="AY120">
        <f t="shared" si="116"/>
        <v>0.13800000000000001</v>
      </c>
      <c r="AZ120">
        <f t="shared" si="117"/>
        <v>0.33500000000000002</v>
      </c>
      <c r="BA120">
        <f t="shared" si="118"/>
        <v>8.9999999999999993E-3</v>
      </c>
      <c r="BB120">
        <f t="shared" si="119"/>
        <v>0</v>
      </c>
      <c r="BC120">
        <f t="shared" si="120"/>
        <v>100.001</v>
      </c>
      <c r="BE120">
        <f t="shared" si="121"/>
        <v>0.66787616511318237</v>
      </c>
      <c r="BF120">
        <f t="shared" si="122"/>
        <v>3.7562917887461497E-5</v>
      </c>
      <c r="BG120">
        <f t="shared" si="123"/>
        <v>1.569242840329541E-4</v>
      </c>
      <c r="BH120">
        <f t="shared" si="124"/>
        <v>2.1054016711625763E-4</v>
      </c>
      <c r="BI120">
        <f t="shared" si="125"/>
        <v>0.13005957352040531</v>
      </c>
      <c r="BJ120">
        <f t="shared" si="126"/>
        <v>0</v>
      </c>
      <c r="BK120">
        <f t="shared" si="127"/>
        <v>1.2391699169321464</v>
      </c>
      <c r="BL120">
        <f t="shared" si="128"/>
        <v>1.3909346724348846E-3</v>
      </c>
      <c r="BM120">
        <f t="shared" si="129"/>
        <v>1.9453771917211516E-3</v>
      </c>
      <c r="BN120">
        <f t="shared" si="130"/>
        <v>4.4850373797742215E-3</v>
      </c>
      <c r="BO120">
        <f t="shared" si="131"/>
        <v>2.9042141761147743E-4</v>
      </c>
      <c r="BP120">
        <f t="shared" si="132"/>
        <v>0</v>
      </c>
      <c r="BQ120">
        <f t="shared" si="133"/>
        <v>2.0456224535963123</v>
      </c>
      <c r="BR120">
        <f t="shared" si="134"/>
        <v>1.4740703454249116</v>
      </c>
    </row>
    <row r="121" spans="1:70">
      <c r="A121" t="s">
        <v>206</v>
      </c>
      <c r="B121">
        <v>433</v>
      </c>
      <c r="C121" s="1">
        <v>40.53</v>
      </c>
      <c r="D121" s="1">
        <v>0</v>
      </c>
      <c r="E121" s="1">
        <v>5.0000000000000001E-3</v>
      </c>
      <c r="F121" s="1">
        <v>1.6E-2</v>
      </c>
      <c r="G121" s="1">
        <v>9.35</v>
      </c>
      <c r="H121" s="1">
        <v>50.384999999999998</v>
      </c>
      <c r="I121" s="1">
        <v>0.08</v>
      </c>
      <c r="J121" s="1">
        <v>0.13500000000000001</v>
      </c>
      <c r="K121" s="1">
        <v>0.33100000000000002</v>
      </c>
      <c r="L121" s="1">
        <v>0</v>
      </c>
      <c r="N121">
        <f t="shared" si="92"/>
        <v>100.83200000000001</v>
      </c>
      <c r="P121" s="1">
        <v>11.324999999999999</v>
      </c>
      <c r="Q121" s="1">
        <v>70.114999999999995</v>
      </c>
      <c r="R121" s="1">
        <v>11.004</v>
      </c>
      <c r="S121" s="19">
        <f t="shared" si="91"/>
        <v>11.401754250993319</v>
      </c>
      <c r="T121" s="19">
        <f>SUM(S$4:S121)</f>
        <v>395.93130865130166</v>
      </c>
      <c r="W121" s="4">
        <v>8</v>
      </c>
      <c r="X121" s="4">
        <v>3</v>
      </c>
      <c r="Y121" s="12">
        <v>0</v>
      </c>
      <c r="AA121" s="11">
        <f t="shared" si="93"/>
        <v>0.98565289886817009</v>
      </c>
      <c r="AB121" s="11">
        <f t="shared" si="94"/>
        <v>0</v>
      </c>
      <c r="AC121" s="11">
        <f t="shared" si="95"/>
        <v>1.4330043112556118E-4</v>
      </c>
      <c r="AD121" s="11">
        <f t="shared" si="96"/>
        <v>3.0761838452660756E-4</v>
      </c>
      <c r="AE121" s="11">
        <f t="shared" si="97"/>
        <v>0</v>
      </c>
      <c r="AF121" s="11">
        <f t="shared" si="98"/>
        <v>0.19015091977507756</v>
      </c>
      <c r="AG121" s="11">
        <f t="shared" si="99"/>
        <v>1.8265271260253773</v>
      </c>
      <c r="AH121" s="11">
        <f t="shared" si="100"/>
        <v>2.0843922089914609E-3</v>
      </c>
      <c r="AI121" s="11">
        <f t="shared" si="101"/>
        <v>2.7805827592650694E-3</v>
      </c>
      <c r="AJ121" s="11">
        <f t="shared" si="102"/>
        <v>6.4748032714707351E-3</v>
      </c>
      <c r="AK121" s="11">
        <f t="shared" si="103"/>
        <v>0</v>
      </c>
      <c r="AL121" s="11">
        <f t="shared" si="104"/>
        <v>0</v>
      </c>
      <c r="AM121" s="11">
        <f t="shared" si="105"/>
        <v>3.014121641724004</v>
      </c>
      <c r="AN121" s="11">
        <f t="shared" si="106"/>
        <v>0.90571081974584433</v>
      </c>
      <c r="AO121" s="8">
        <f t="shared" si="107"/>
        <v>0</v>
      </c>
      <c r="AQ121">
        <f t="shared" si="108"/>
        <v>40.53</v>
      </c>
      <c r="AR121">
        <f t="shared" si="109"/>
        <v>0</v>
      </c>
      <c r="AS121">
        <f t="shared" si="110"/>
        <v>5.0000000000000001E-3</v>
      </c>
      <c r="AT121">
        <f t="shared" si="111"/>
        <v>1.6E-2</v>
      </c>
      <c r="AU121">
        <f t="shared" si="112"/>
        <v>0</v>
      </c>
      <c r="AV121">
        <f t="shared" si="113"/>
        <v>9.35</v>
      </c>
      <c r="AW121">
        <f t="shared" si="114"/>
        <v>50.384999999999998</v>
      </c>
      <c r="AX121">
        <f t="shared" si="115"/>
        <v>0.08</v>
      </c>
      <c r="AY121">
        <f t="shared" si="116"/>
        <v>0.13500000000000001</v>
      </c>
      <c r="AZ121">
        <f t="shared" si="117"/>
        <v>0.33100000000000002</v>
      </c>
      <c r="BA121">
        <f t="shared" si="118"/>
        <v>0</v>
      </c>
      <c r="BB121">
        <f t="shared" si="119"/>
        <v>0</v>
      </c>
      <c r="BC121">
        <f t="shared" si="120"/>
        <v>100.83200000000001</v>
      </c>
      <c r="BE121">
        <f t="shared" si="121"/>
        <v>0.6746005326231691</v>
      </c>
      <c r="BF121">
        <f t="shared" si="122"/>
        <v>0</v>
      </c>
      <c r="BG121">
        <f t="shared" si="123"/>
        <v>9.8077677520596324E-5</v>
      </c>
      <c r="BH121">
        <f t="shared" si="124"/>
        <v>2.1054016711625763E-4</v>
      </c>
      <c r="BI121">
        <f t="shared" si="125"/>
        <v>0.13014308780134737</v>
      </c>
      <c r="BJ121">
        <f t="shared" si="126"/>
        <v>0</v>
      </c>
      <c r="BK121">
        <f t="shared" si="127"/>
        <v>1.2501116503409055</v>
      </c>
      <c r="BL121">
        <f t="shared" si="128"/>
        <v>1.4265996640357792E-3</v>
      </c>
      <c r="BM121">
        <f t="shared" si="129"/>
        <v>1.9030863832054743E-3</v>
      </c>
      <c r="BN121">
        <f t="shared" si="130"/>
        <v>4.4314846946425894E-3</v>
      </c>
      <c r="BO121">
        <f t="shared" si="131"/>
        <v>0</v>
      </c>
      <c r="BP121">
        <f t="shared" si="132"/>
        <v>0</v>
      </c>
      <c r="BQ121">
        <f t="shared" si="133"/>
        <v>2.0629250593519424</v>
      </c>
      <c r="BR121">
        <f t="shared" si="134"/>
        <v>1.4610911957562216</v>
      </c>
    </row>
    <row r="122" spans="1:70">
      <c r="A122" t="s">
        <v>207</v>
      </c>
      <c r="B122">
        <v>437</v>
      </c>
      <c r="C122" s="1">
        <v>40.661000000000001</v>
      </c>
      <c r="D122" s="1">
        <v>0</v>
      </c>
      <c r="E122" s="1">
        <v>8.0000000000000002E-3</v>
      </c>
      <c r="F122" s="1">
        <v>1.2999999999999999E-2</v>
      </c>
      <c r="G122" s="1">
        <v>9.3249999999999993</v>
      </c>
      <c r="H122" s="1">
        <v>50.692999999999998</v>
      </c>
      <c r="I122" s="1">
        <v>7.6999999999999999E-2</v>
      </c>
      <c r="J122" s="1">
        <v>0.13500000000000001</v>
      </c>
      <c r="K122" s="1">
        <v>0.33300000000000002</v>
      </c>
      <c r="L122" s="1">
        <v>0</v>
      </c>
      <c r="N122">
        <f t="shared" si="92"/>
        <v>101.245</v>
      </c>
      <c r="P122" s="1">
        <v>11.33</v>
      </c>
      <c r="Q122" s="1">
        <v>70.108999999999995</v>
      </c>
      <c r="R122" s="1">
        <v>11.004</v>
      </c>
      <c r="S122" s="19">
        <f t="shared" si="91"/>
        <v>7.8102496759073299</v>
      </c>
      <c r="T122" s="19">
        <f>SUM(S$4:S122)</f>
        <v>403.74155832720902</v>
      </c>
      <c r="W122" s="4">
        <v>8</v>
      </c>
      <c r="X122" s="4">
        <v>3</v>
      </c>
      <c r="Y122" s="12">
        <v>0</v>
      </c>
      <c r="AA122" s="11">
        <f t="shared" si="93"/>
        <v>0.9846460719081378</v>
      </c>
      <c r="AB122" s="11">
        <f t="shared" si="94"/>
        <v>0</v>
      </c>
      <c r="AC122" s="11">
        <f t="shared" si="95"/>
        <v>2.2830855074866614E-4</v>
      </c>
      <c r="AD122" s="11">
        <f t="shared" si="96"/>
        <v>2.4888020416338405E-4</v>
      </c>
      <c r="AE122" s="11">
        <f t="shared" si="97"/>
        <v>0</v>
      </c>
      <c r="AF122" s="11">
        <f t="shared" si="98"/>
        <v>0.18883841983600277</v>
      </c>
      <c r="AG122" s="11">
        <f t="shared" si="99"/>
        <v>1.8299008315808776</v>
      </c>
      <c r="AH122" s="11">
        <f t="shared" si="100"/>
        <v>1.9977211934350089E-3</v>
      </c>
      <c r="AI122" s="11">
        <f t="shared" si="101"/>
        <v>2.7687932226469129E-3</v>
      </c>
      <c r="AJ122" s="11">
        <f t="shared" si="102"/>
        <v>6.4863072183942274E-3</v>
      </c>
      <c r="AK122" s="11">
        <f t="shared" si="103"/>
        <v>0</v>
      </c>
      <c r="AL122" s="11">
        <f t="shared" si="104"/>
        <v>0</v>
      </c>
      <c r="AM122" s="11">
        <f t="shared" si="105"/>
        <v>3.0151153337144061</v>
      </c>
      <c r="AN122" s="11">
        <f t="shared" si="106"/>
        <v>0.90645725063132154</v>
      </c>
      <c r="AO122" s="8">
        <f t="shared" si="107"/>
        <v>0</v>
      </c>
      <c r="AQ122">
        <f t="shared" si="108"/>
        <v>40.661000000000001</v>
      </c>
      <c r="AR122">
        <f t="shared" si="109"/>
        <v>0</v>
      </c>
      <c r="AS122">
        <f t="shared" si="110"/>
        <v>8.0000000000000002E-3</v>
      </c>
      <c r="AT122">
        <f t="shared" si="111"/>
        <v>1.2999999999999999E-2</v>
      </c>
      <c r="AU122">
        <f t="shared" si="112"/>
        <v>0</v>
      </c>
      <c r="AV122">
        <f t="shared" si="113"/>
        <v>9.3249999999999993</v>
      </c>
      <c r="AW122">
        <f t="shared" si="114"/>
        <v>50.692999999999998</v>
      </c>
      <c r="AX122">
        <f t="shared" si="115"/>
        <v>7.6999999999999999E-2</v>
      </c>
      <c r="AY122">
        <f t="shared" si="116"/>
        <v>0.13500000000000001</v>
      </c>
      <c r="AZ122">
        <f t="shared" si="117"/>
        <v>0.33300000000000002</v>
      </c>
      <c r="BA122">
        <f t="shared" si="118"/>
        <v>0</v>
      </c>
      <c r="BB122">
        <f t="shared" si="119"/>
        <v>0</v>
      </c>
      <c r="BC122">
        <f t="shared" si="120"/>
        <v>101.245</v>
      </c>
      <c r="BE122">
        <f t="shared" si="121"/>
        <v>0.67678095872170441</v>
      </c>
      <c r="BF122">
        <f t="shared" si="122"/>
        <v>0</v>
      </c>
      <c r="BG122">
        <f t="shared" si="123"/>
        <v>1.569242840329541E-4</v>
      </c>
      <c r="BH122">
        <f t="shared" si="124"/>
        <v>1.7106388578195931E-4</v>
      </c>
      <c r="BI122">
        <f t="shared" si="125"/>
        <v>0.12979511163075552</v>
      </c>
      <c r="BJ122">
        <f t="shared" si="126"/>
        <v>0</v>
      </c>
      <c r="BK122">
        <f t="shared" si="127"/>
        <v>1.2577534958962295</v>
      </c>
      <c r="BL122">
        <f t="shared" si="128"/>
        <v>1.3731021766344375E-3</v>
      </c>
      <c r="BM122">
        <f t="shared" si="129"/>
        <v>1.9030863832054743E-3</v>
      </c>
      <c r="BN122">
        <f t="shared" si="130"/>
        <v>4.4582610372084054E-3</v>
      </c>
      <c r="BO122">
        <f t="shared" si="131"/>
        <v>0</v>
      </c>
      <c r="BP122">
        <f t="shared" si="132"/>
        <v>0</v>
      </c>
      <c r="BQ122">
        <f t="shared" si="133"/>
        <v>2.0723920040155526</v>
      </c>
      <c r="BR122">
        <f t="shared" si="134"/>
        <v>1.4548962396458749</v>
      </c>
    </row>
    <row r="123" spans="1:70">
      <c r="A123" t="s">
        <v>208</v>
      </c>
      <c r="B123">
        <v>440</v>
      </c>
      <c r="C123" s="1">
        <v>41.143999999999998</v>
      </c>
      <c r="D123" s="1">
        <v>0</v>
      </c>
      <c r="E123" s="1">
        <v>0.01</v>
      </c>
      <c r="F123" s="1">
        <v>1.2E-2</v>
      </c>
      <c r="G123" s="1">
        <v>9.3629999999999995</v>
      </c>
      <c r="H123" s="1">
        <v>51.231000000000002</v>
      </c>
      <c r="I123" s="1">
        <v>7.8E-2</v>
      </c>
      <c r="J123" s="1">
        <v>0.13300000000000001</v>
      </c>
      <c r="K123" s="1">
        <v>0.33400000000000002</v>
      </c>
      <c r="L123" s="1">
        <v>2E-3</v>
      </c>
      <c r="N123">
        <f t="shared" si="92"/>
        <v>102.30699999999999</v>
      </c>
      <c r="P123" s="1">
        <v>11.335000000000001</v>
      </c>
      <c r="Q123" s="1">
        <v>70.105000000000004</v>
      </c>
      <c r="R123" s="1">
        <v>11.004</v>
      </c>
      <c r="S123" s="19">
        <f t="shared" si="91"/>
        <v>6.4031242374276349</v>
      </c>
      <c r="T123" s="19">
        <f>SUM(S$4:S123)</f>
        <v>410.14468256463664</v>
      </c>
      <c r="W123" s="4">
        <v>8</v>
      </c>
      <c r="X123" s="4">
        <v>3</v>
      </c>
      <c r="Y123" s="12">
        <v>0</v>
      </c>
      <c r="AA123" s="11">
        <f t="shared" si="93"/>
        <v>0.98557718257002846</v>
      </c>
      <c r="AB123" s="11">
        <f t="shared" si="94"/>
        <v>0</v>
      </c>
      <c r="AC123" s="11">
        <f t="shared" si="95"/>
        <v>2.8230217357147431E-4</v>
      </c>
      <c r="AD123" s="11">
        <f t="shared" si="96"/>
        <v>2.2725334259370366E-4</v>
      </c>
      <c r="AE123" s="11">
        <f t="shared" si="97"/>
        <v>0</v>
      </c>
      <c r="AF123" s="11">
        <f t="shared" si="98"/>
        <v>0.18755928665387844</v>
      </c>
      <c r="AG123" s="11">
        <f t="shared" si="99"/>
        <v>1.8293399800348484</v>
      </c>
      <c r="AH123" s="11">
        <f t="shared" si="100"/>
        <v>2.0018004669912536E-3</v>
      </c>
      <c r="AI123" s="11">
        <f t="shared" si="101"/>
        <v>2.6983012057865247E-3</v>
      </c>
      <c r="AJ123" s="11">
        <f t="shared" si="102"/>
        <v>6.435492371549916E-3</v>
      </c>
      <c r="AK123" s="11">
        <f t="shared" si="103"/>
        <v>9.2881705281466808E-5</v>
      </c>
      <c r="AL123" s="11">
        <f t="shared" si="104"/>
        <v>0</v>
      </c>
      <c r="AM123" s="11">
        <f t="shared" si="105"/>
        <v>3.0142144805245299</v>
      </c>
      <c r="AN123" s="11">
        <f t="shared" si="106"/>
        <v>0.90700612085510524</v>
      </c>
      <c r="AO123" s="8">
        <f t="shared" si="107"/>
        <v>0</v>
      </c>
      <c r="AQ123">
        <f t="shared" si="108"/>
        <v>41.143999999999998</v>
      </c>
      <c r="AR123">
        <f t="shared" si="109"/>
        <v>0</v>
      </c>
      <c r="AS123">
        <f t="shared" si="110"/>
        <v>0.01</v>
      </c>
      <c r="AT123">
        <f t="shared" si="111"/>
        <v>1.2E-2</v>
      </c>
      <c r="AU123">
        <f t="shared" si="112"/>
        <v>0</v>
      </c>
      <c r="AV123">
        <f t="shared" si="113"/>
        <v>9.3629999999999995</v>
      </c>
      <c r="AW123">
        <f t="shared" si="114"/>
        <v>51.231000000000002</v>
      </c>
      <c r="AX123">
        <f t="shared" si="115"/>
        <v>7.8E-2</v>
      </c>
      <c r="AY123">
        <f t="shared" si="116"/>
        <v>0.13300000000000001</v>
      </c>
      <c r="AZ123">
        <f t="shared" si="117"/>
        <v>0.33400000000000002</v>
      </c>
      <c r="BA123">
        <f t="shared" si="118"/>
        <v>2E-3</v>
      </c>
      <c r="BB123">
        <f t="shared" si="119"/>
        <v>0</v>
      </c>
      <c r="BC123">
        <f t="shared" si="120"/>
        <v>102.30699999999999</v>
      </c>
      <c r="BE123">
        <f t="shared" si="121"/>
        <v>0.68482023968042605</v>
      </c>
      <c r="BF123">
        <f t="shared" si="122"/>
        <v>0</v>
      </c>
      <c r="BG123">
        <f t="shared" si="123"/>
        <v>1.9615535504119265E-4</v>
      </c>
      <c r="BH123">
        <f t="shared" si="124"/>
        <v>1.5790512533719322E-4</v>
      </c>
      <c r="BI123">
        <f t="shared" si="125"/>
        <v>0.13032403541005513</v>
      </c>
      <c r="BJ123">
        <f t="shared" si="126"/>
        <v>0</v>
      </c>
      <c r="BK123">
        <f t="shared" si="127"/>
        <v>1.2711019144311788</v>
      </c>
      <c r="BL123">
        <f t="shared" si="128"/>
        <v>1.3909346724348846E-3</v>
      </c>
      <c r="BM123">
        <f t="shared" si="129"/>
        <v>1.8748925108616895E-3</v>
      </c>
      <c r="BN123">
        <f t="shared" si="130"/>
        <v>4.4716492084913139E-3</v>
      </c>
      <c r="BO123">
        <f t="shared" si="131"/>
        <v>6.453809280255054E-5</v>
      </c>
      <c r="BP123">
        <f t="shared" si="132"/>
        <v>0</v>
      </c>
      <c r="BQ123">
        <f t="shared" si="133"/>
        <v>2.0944022644866287</v>
      </c>
      <c r="BR123">
        <f t="shared" si="134"/>
        <v>1.4391764808673759</v>
      </c>
    </row>
    <row r="124" spans="1:70">
      <c r="A124" t="s">
        <v>209</v>
      </c>
      <c r="B124">
        <v>447</v>
      </c>
      <c r="C124" s="1">
        <v>40.341000000000001</v>
      </c>
      <c r="D124" s="1">
        <v>3.0000000000000001E-3</v>
      </c>
      <c r="E124" s="1">
        <v>8.0000000000000002E-3</v>
      </c>
      <c r="F124" s="1">
        <v>1.0999999999999999E-2</v>
      </c>
      <c r="G124" s="1">
        <v>9.33</v>
      </c>
      <c r="H124" s="1">
        <v>50.131999999999998</v>
      </c>
      <c r="I124" s="1">
        <v>8.1000000000000003E-2</v>
      </c>
      <c r="J124" s="1">
        <v>0.13400000000000001</v>
      </c>
      <c r="K124" s="1">
        <v>0.33500000000000002</v>
      </c>
      <c r="L124" s="1">
        <v>6.0000000000000001E-3</v>
      </c>
      <c r="N124">
        <f t="shared" si="92"/>
        <v>100.381</v>
      </c>
      <c r="P124" s="1">
        <v>11.345000000000001</v>
      </c>
      <c r="Q124" s="1">
        <v>70.094999999999999</v>
      </c>
      <c r="R124" s="1">
        <v>11.004</v>
      </c>
      <c r="S124" s="19">
        <f t="shared" si="91"/>
        <v>14.142135623734417</v>
      </c>
      <c r="T124" s="19">
        <f>SUM(S$4:S124)</f>
        <v>424.28681818837106</v>
      </c>
      <c r="W124" s="4">
        <v>8</v>
      </c>
      <c r="X124" s="4">
        <v>3</v>
      </c>
      <c r="Y124" s="12">
        <v>0</v>
      </c>
      <c r="AA124" s="11">
        <f t="shared" si="93"/>
        <v>0.98560299828998621</v>
      </c>
      <c r="AB124" s="11">
        <f t="shared" si="94"/>
        <v>5.5137186475885783E-5</v>
      </c>
      <c r="AC124" s="11">
        <f t="shared" si="95"/>
        <v>2.3034322139835721E-4</v>
      </c>
      <c r="AD124" s="11">
        <f t="shared" si="96"/>
        <v>2.1246771448083876E-4</v>
      </c>
      <c r="AE124" s="11">
        <f t="shared" si="97"/>
        <v>0</v>
      </c>
      <c r="AF124" s="11">
        <f t="shared" si="98"/>
        <v>0.19062349151089061</v>
      </c>
      <c r="AG124" s="11">
        <f t="shared" si="99"/>
        <v>1.8257775013545721</v>
      </c>
      <c r="AH124" s="11">
        <f t="shared" si="100"/>
        <v>2.120227336631933E-3</v>
      </c>
      <c r="AI124" s="11">
        <f t="shared" si="101"/>
        <v>2.7727761646237138E-3</v>
      </c>
      <c r="AJ124" s="11">
        <f t="shared" si="102"/>
        <v>6.5834167383060404E-3</v>
      </c>
      <c r="AK124" s="11">
        <f t="shared" si="103"/>
        <v>2.8419907646525471E-4</v>
      </c>
      <c r="AL124" s="11">
        <f t="shared" si="104"/>
        <v>0</v>
      </c>
      <c r="AM124" s="11">
        <f t="shared" si="105"/>
        <v>3.0142625585938307</v>
      </c>
      <c r="AN124" s="11">
        <f t="shared" si="106"/>
        <v>0.90546350047169943</v>
      </c>
      <c r="AO124" s="8">
        <f t="shared" si="107"/>
        <v>0</v>
      </c>
      <c r="AQ124">
        <f t="shared" si="108"/>
        <v>40.341000000000001</v>
      </c>
      <c r="AR124">
        <f t="shared" si="109"/>
        <v>3.0000000000000001E-3</v>
      </c>
      <c r="AS124">
        <f t="shared" si="110"/>
        <v>8.0000000000000002E-3</v>
      </c>
      <c r="AT124">
        <f t="shared" si="111"/>
        <v>1.0999999999999999E-2</v>
      </c>
      <c r="AU124">
        <f t="shared" si="112"/>
        <v>0</v>
      </c>
      <c r="AV124">
        <f t="shared" si="113"/>
        <v>9.3300000000000018</v>
      </c>
      <c r="AW124">
        <f t="shared" si="114"/>
        <v>50.131999999999998</v>
      </c>
      <c r="AX124">
        <f t="shared" si="115"/>
        <v>8.1000000000000003E-2</v>
      </c>
      <c r="AY124">
        <f t="shared" si="116"/>
        <v>0.13400000000000001</v>
      </c>
      <c r="AZ124">
        <f t="shared" si="117"/>
        <v>0.33500000000000002</v>
      </c>
      <c r="BA124">
        <f t="shared" si="118"/>
        <v>6.0000000000000001E-3</v>
      </c>
      <c r="BB124">
        <f t="shared" si="119"/>
        <v>0</v>
      </c>
      <c r="BC124">
        <f t="shared" si="120"/>
        <v>100.38100000000001</v>
      </c>
      <c r="BE124">
        <f t="shared" si="121"/>
        <v>0.67145472703062592</v>
      </c>
      <c r="BF124">
        <f t="shared" si="122"/>
        <v>3.7562917887461497E-5</v>
      </c>
      <c r="BG124">
        <f t="shared" si="123"/>
        <v>1.569242840329541E-4</v>
      </c>
      <c r="BH124">
        <f t="shared" si="124"/>
        <v>1.4474636489242711E-4</v>
      </c>
      <c r="BI124">
        <f t="shared" si="125"/>
        <v>0.12986470686487392</v>
      </c>
      <c r="BJ124">
        <f t="shared" si="126"/>
        <v>0</v>
      </c>
      <c r="BK124">
        <f t="shared" si="127"/>
        <v>1.243834420063318</v>
      </c>
      <c r="BL124">
        <f t="shared" si="128"/>
        <v>1.4444321598362266E-3</v>
      </c>
      <c r="BM124">
        <f t="shared" si="129"/>
        <v>1.888989447033582E-3</v>
      </c>
      <c r="BN124">
        <f t="shared" si="130"/>
        <v>4.4850373797742215E-3</v>
      </c>
      <c r="BO124">
        <f t="shared" si="131"/>
        <v>1.9361427840765164E-4</v>
      </c>
      <c r="BP124">
        <f t="shared" si="132"/>
        <v>0</v>
      </c>
      <c r="BQ124">
        <f t="shared" si="133"/>
        <v>2.0535051607906825</v>
      </c>
      <c r="BR124">
        <f t="shared" si="134"/>
        <v>1.4678621783610313</v>
      </c>
    </row>
    <row r="125" spans="1:70">
      <c r="A125" t="s">
        <v>210</v>
      </c>
      <c r="B125">
        <v>452</v>
      </c>
      <c r="C125" s="1">
        <v>40.54</v>
      </c>
      <c r="D125" s="1">
        <v>1E-3</v>
      </c>
      <c r="E125" s="1">
        <v>4.0000000000000001E-3</v>
      </c>
      <c r="F125" s="1">
        <v>1.2E-2</v>
      </c>
      <c r="G125" s="1">
        <v>9.3580000000000005</v>
      </c>
      <c r="H125" s="1">
        <v>50.414999999999999</v>
      </c>
      <c r="I125" s="1">
        <v>7.8E-2</v>
      </c>
      <c r="J125" s="1">
        <v>0.13200000000000001</v>
      </c>
      <c r="K125" s="1">
        <v>0.33200000000000002</v>
      </c>
      <c r="L125" s="1">
        <v>0</v>
      </c>
      <c r="N125">
        <f t="shared" si="92"/>
        <v>100.87199999999999</v>
      </c>
      <c r="P125" s="1">
        <v>11.352</v>
      </c>
      <c r="Q125" s="1">
        <v>70.088999999999999</v>
      </c>
      <c r="R125" s="1">
        <v>11.004</v>
      </c>
      <c r="S125" s="19">
        <f t="shared" si="91"/>
        <v>9.2195444572927876</v>
      </c>
      <c r="T125" s="19">
        <f>SUM(S$4:S125)</f>
        <v>433.50636264566384</v>
      </c>
      <c r="W125" s="4">
        <v>8</v>
      </c>
      <c r="X125" s="4">
        <v>3</v>
      </c>
      <c r="Y125" s="12">
        <v>0</v>
      </c>
      <c r="AA125" s="11">
        <f t="shared" si="93"/>
        <v>0.9855214629447937</v>
      </c>
      <c r="AB125" s="11">
        <f t="shared" si="94"/>
        <v>1.828733129648649E-5</v>
      </c>
      <c r="AC125" s="11">
        <f t="shared" si="95"/>
        <v>1.1459678315615458E-4</v>
      </c>
      <c r="AD125" s="11">
        <f t="shared" si="96"/>
        <v>2.3062612034873713E-4</v>
      </c>
      <c r="AE125" s="11">
        <f t="shared" si="97"/>
        <v>0</v>
      </c>
      <c r="AF125" s="11">
        <f t="shared" si="98"/>
        <v>0.19024129920941385</v>
      </c>
      <c r="AG125" s="11">
        <f t="shared" si="99"/>
        <v>1.8269201999486273</v>
      </c>
      <c r="AH125" s="11">
        <f t="shared" si="100"/>
        <v>2.0315101645826095E-3</v>
      </c>
      <c r="AI125" s="11">
        <f t="shared" si="101"/>
        <v>2.717758927941045E-3</v>
      </c>
      <c r="AJ125" s="11">
        <f t="shared" si="102"/>
        <v>6.491896841997663E-3</v>
      </c>
      <c r="AK125" s="11">
        <f t="shared" si="103"/>
        <v>0</v>
      </c>
      <c r="AL125" s="11">
        <f t="shared" si="104"/>
        <v>0</v>
      </c>
      <c r="AM125" s="11">
        <f t="shared" si="105"/>
        <v>3.0142876382721573</v>
      </c>
      <c r="AN125" s="11">
        <f t="shared" si="106"/>
        <v>0.90568861279138024</v>
      </c>
      <c r="AO125" s="8">
        <f t="shared" si="107"/>
        <v>0</v>
      </c>
      <c r="AQ125">
        <f t="shared" si="108"/>
        <v>40.54</v>
      </c>
      <c r="AR125">
        <f t="shared" si="109"/>
        <v>1E-3</v>
      </c>
      <c r="AS125">
        <f t="shared" si="110"/>
        <v>4.0000000000000001E-3</v>
      </c>
      <c r="AT125">
        <f t="shared" si="111"/>
        <v>1.2E-2</v>
      </c>
      <c r="AU125">
        <f t="shared" si="112"/>
        <v>0</v>
      </c>
      <c r="AV125">
        <f t="shared" si="113"/>
        <v>9.3580000000000005</v>
      </c>
      <c r="AW125">
        <f t="shared" si="114"/>
        <v>50.414999999999999</v>
      </c>
      <c r="AX125">
        <f t="shared" si="115"/>
        <v>7.8E-2</v>
      </c>
      <c r="AY125">
        <f t="shared" si="116"/>
        <v>0.13200000000000001</v>
      </c>
      <c r="AZ125">
        <f t="shared" si="117"/>
        <v>0.33200000000000002</v>
      </c>
      <c r="BA125">
        <f t="shared" si="118"/>
        <v>0</v>
      </c>
      <c r="BB125">
        <f t="shared" si="119"/>
        <v>0</v>
      </c>
      <c r="BC125">
        <f t="shared" si="120"/>
        <v>100.87199999999999</v>
      </c>
      <c r="BE125">
        <f t="shared" si="121"/>
        <v>0.67476697736351532</v>
      </c>
      <c r="BF125">
        <f t="shared" si="122"/>
        <v>1.2520972629153833E-5</v>
      </c>
      <c r="BG125">
        <f t="shared" si="123"/>
        <v>7.8462142016477051E-5</v>
      </c>
      <c r="BH125">
        <f t="shared" si="124"/>
        <v>1.5790512533719322E-4</v>
      </c>
      <c r="BI125">
        <f t="shared" si="125"/>
        <v>0.13025444017593676</v>
      </c>
      <c r="BJ125">
        <f t="shared" si="126"/>
        <v>0</v>
      </c>
      <c r="BK125">
        <f t="shared" si="127"/>
        <v>1.2508559859469437</v>
      </c>
      <c r="BL125">
        <f t="shared" si="128"/>
        <v>1.3909346724348846E-3</v>
      </c>
      <c r="BM125">
        <f t="shared" si="129"/>
        <v>1.860795574689797E-3</v>
      </c>
      <c r="BN125">
        <f t="shared" si="130"/>
        <v>4.444872865925497E-3</v>
      </c>
      <c r="BO125">
        <f t="shared" si="131"/>
        <v>0</v>
      </c>
      <c r="BP125">
        <f t="shared" si="132"/>
        <v>0</v>
      </c>
      <c r="BQ125">
        <f t="shared" si="133"/>
        <v>2.0638228948394288</v>
      </c>
      <c r="BR125">
        <f t="shared" si="134"/>
        <v>1.46053600132519</v>
      </c>
    </row>
    <row r="126" spans="1:70">
      <c r="A126" t="s">
        <v>211</v>
      </c>
      <c r="B126">
        <v>457</v>
      </c>
      <c r="C126" s="1">
        <v>40.914999999999999</v>
      </c>
      <c r="D126" s="1">
        <v>1E-3</v>
      </c>
      <c r="E126" s="1">
        <v>0.01</v>
      </c>
      <c r="F126" s="1">
        <v>1.0999999999999999E-2</v>
      </c>
      <c r="G126" s="1">
        <v>9.3279999999999994</v>
      </c>
      <c r="H126" s="1">
        <v>50.515999999999998</v>
      </c>
      <c r="I126" s="1">
        <v>7.9000000000000001E-2</v>
      </c>
      <c r="J126" s="1">
        <v>0.129</v>
      </c>
      <c r="K126" s="1">
        <v>0.372</v>
      </c>
      <c r="L126" s="1">
        <v>0</v>
      </c>
      <c r="N126">
        <f t="shared" si="92"/>
        <v>101.361</v>
      </c>
      <c r="P126" s="1">
        <v>11.358000000000001</v>
      </c>
      <c r="Q126" s="1">
        <v>70.08</v>
      </c>
      <c r="R126" s="1">
        <v>11.004</v>
      </c>
      <c r="S126" s="19">
        <f t="shared" si="91"/>
        <v>10.816653826392379</v>
      </c>
      <c r="T126" s="19">
        <f>SUM(S$4:S126)</f>
        <v>444.32301647205622</v>
      </c>
      <c r="W126" s="4">
        <v>8</v>
      </c>
      <c r="X126" s="4">
        <v>3</v>
      </c>
      <c r="Y126" s="12">
        <v>0</v>
      </c>
      <c r="AA126" s="11">
        <f t="shared" si="93"/>
        <v>0.9891336334711015</v>
      </c>
      <c r="AB126" s="11">
        <f t="shared" si="94"/>
        <v>1.818613472536062E-5</v>
      </c>
      <c r="AC126" s="11">
        <f t="shared" si="95"/>
        <v>2.8490659787674608E-4</v>
      </c>
      <c r="AD126" s="11">
        <f t="shared" si="96"/>
        <v>2.1023741293153711E-4</v>
      </c>
      <c r="AE126" s="11">
        <f t="shared" si="97"/>
        <v>0</v>
      </c>
      <c r="AF126" s="11">
        <f t="shared" si="98"/>
        <v>0.18858205809783526</v>
      </c>
      <c r="AG126" s="11">
        <f t="shared" si="99"/>
        <v>1.8204503224994293</v>
      </c>
      <c r="AH126" s="11">
        <f t="shared" si="100"/>
        <v>2.0461692774999636E-3</v>
      </c>
      <c r="AI126" s="11">
        <f t="shared" si="101"/>
        <v>2.6412942233696056E-3</v>
      </c>
      <c r="AJ126" s="11">
        <f t="shared" si="102"/>
        <v>7.2338006739999343E-3</v>
      </c>
      <c r="AK126" s="11">
        <f t="shared" si="103"/>
        <v>0</v>
      </c>
      <c r="AL126" s="11">
        <f t="shared" si="104"/>
        <v>0</v>
      </c>
      <c r="AM126" s="11">
        <f t="shared" si="105"/>
        <v>3.0106006083887693</v>
      </c>
      <c r="AN126" s="11">
        <f t="shared" si="106"/>
        <v>0.90613289267056418</v>
      </c>
      <c r="AO126" s="8">
        <f t="shared" si="107"/>
        <v>0</v>
      </c>
      <c r="AQ126">
        <f t="shared" si="108"/>
        <v>40.914999999999999</v>
      </c>
      <c r="AR126">
        <f t="shared" si="109"/>
        <v>1E-3</v>
      </c>
      <c r="AS126">
        <f t="shared" si="110"/>
        <v>0.01</v>
      </c>
      <c r="AT126">
        <f t="shared" si="111"/>
        <v>1.0999999999999999E-2</v>
      </c>
      <c r="AU126">
        <f t="shared" si="112"/>
        <v>0</v>
      </c>
      <c r="AV126">
        <f t="shared" si="113"/>
        <v>9.3279999999999994</v>
      </c>
      <c r="AW126">
        <f t="shared" si="114"/>
        <v>50.515999999999998</v>
      </c>
      <c r="AX126">
        <f t="shared" si="115"/>
        <v>7.9000000000000001E-2</v>
      </c>
      <c r="AY126">
        <f t="shared" si="116"/>
        <v>0.129</v>
      </c>
      <c r="AZ126">
        <f t="shared" si="117"/>
        <v>0.372</v>
      </c>
      <c r="BA126">
        <f t="shared" si="118"/>
        <v>0</v>
      </c>
      <c r="BB126">
        <f t="shared" si="119"/>
        <v>0</v>
      </c>
      <c r="BC126">
        <f t="shared" si="120"/>
        <v>101.361</v>
      </c>
      <c r="BE126">
        <f t="shared" si="121"/>
        <v>0.681008655126498</v>
      </c>
      <c r="BF126">
        <f t="shared" si="122"/>
        <v>1.2520972629153833E-5</v>
      </c>
      <c r="BG126">
        <f t="shared" si="123"/>
        <v>1.9615535504119265E-4</v>
      </c>
      <c r="BH126">
        <f t="shared" si="124"/>
        <v>1.4474636489242711E-4</v>
      </c>
      <c r="BI126">
        <f t="shared" si="125"/>
        <v>0.12983686877122655</v>
      </c>
      <c r="BJ126">
        <f t="shared" si="126"/>
        <v>0</v>
      </c>
      <c r="BK126">
        <f t="shared" si="127"/>
        <v>1.2533619158206051</v>
      </c>
      <c r="BL126">
        <f t="shared" si="128"/>
        <v>1.4087671682353319E-3</v>
      </c>
      <c r="BM126">
        <f t="shared" si="129"/>
        <v>1.8185047661741199E-3</v>
      </c>
      <c r="BN126">
        <f t="shared" si="130"/>
        <v>4.9803997172418223E-3</v>
      </c>
      <c r="BO126">
        <f t="shared" si="131"/>
        <v>0</v>
      </c>
      <c r="BP126">
        <f t="shared" si="132"/>
        <v>0</v>
      </c>
      <c r="BQ126">
        <f t="shared" si="133"/>
        <v>2.0727685340625435</v>
      </c>
      <c r="BR126">
        <f t="shared" si="134"/>
        <v>1.4524538359756514</v>
      </c>
    </row>
    <row r="127" spans="1:70">
      <c r="A127" t="s">
        <v>212</v>
      </c>
      <c r="B127">
        <v>461</v>
      </c>
      <c r="C127" s="1">
        <v>40.442</v>
      </c>
      <c r="D127" s="1">
        <v>0</v>
      </c>
      <c r="E127" s="1">
        <v>8.9999999999999993E-3</v>
      </c>
      <c r="F127" s="1">
        <v>1.2999999999999999E-2</v>
      </c>
      <c r="G127" s="1">
        <v>9.3800000000000008</v>
      </c>
      <c r="H127" s="1">
        <v>50.289000000000001</v>
      </c>
      <c r="I127" s="1">
        <v>8.2000000000000003E-2</v>
      </c>
      <c r="J127" s="1">
        <v>0.13</v>
      </c>
      <c r="K127" s="1">
        <v>0.33300000000000002</v>
      </c>
      <c r="L127" s="1">
        <v>5.0000000000000001E-3</v>
      </c>
      <c r="N127">
        <f t="shared" si="92"/>
        <v>100.68299999999999</v>
      </c>
      <c r="P127" s="1">
        <v>11.366</v>
      </c>
      <c r="Q127" s="1">
        <v>70.075999999999993</v>
      </c>
      <c r="R127" s="1">
        <v>11.004</v>
      </c>
      <c r="S127" s="19">
        <f t="shared" si="91"/>
        <v>8.9442719100005572</v>
      </c>
      <c r="T127" s="19">
        <f>SUM(S$4:S127)</f>
        <v>453.26728838205679</v>
      </c>
      <c r="W127" s="4">
        <v>8</v>
      </c>
      <c r="X127" s="4">
        <v>3</v>
      </c>
      <c r="Y127" s="12">
        <v>0</v>
      </c>
      <c r="AA127" s="11">
        <f t="shared" si="93"/>
        <v>0.98522677445420337</v>
      </c>
      <c r="AB127" s="11">
        <f t="shared" si="94"/>
        <v>0</v>
      </c>
      <c r="AC127" s="11">
        <f t="shared" si="95"/>
        <v>2.5839028629819235E-4</v>
      </c>
      <c r="AD127" s="11">
        <f t="shared" si="96"/>
        <v>2.5037550473534656E-4</v>
      </c>
      <c r="AE127" s="11">
        <f t="shared" si="97"/>
        <v>0</v>
      </c>
      <c r="AF127" s="11">
        <f t="shared" si="98"/>
        <v>0.19109346661844448</v>
      </c>
      <c r="AG127" s="11">
        <f t="shared" si="99"/>
        <v>1.8262239929359423</v>
      </c>
      <c r="AH127" s="11">
        <f t="shared" si="100"/>
        <v>2.1402252704486443E-3</v>
      </c>
      <c r="AI127" s="11">
        <f t="shared" si="101"/>
        <v>2.6822644306617759E-3</v>
      </c>
      <c r="AJ127" s="11">
        <f t="shared" si="102"/>
        <v>6.5252776898553581E-3</v>
      </c>
      <c r="AK127" s="11">
        <f t="shared" si="103"/>
        <v>2.3615091938066103E-4</v>
      </c>
      <c r="AL127" s="11">
        <f t="shared" si="104"/>
        <v>0</v>
      </c>
      <c r="AM127" s="11">
        <f t="shared" si="105"/>
        <v>3.0146369181099706</v>
      </c>
      <c r="AN127" s="11">
        <f t="shared" si="106"/>
        <v>0.90527347804710123</v>
      </c>
      <c r="AO127" s="8">
        <f t="shared" si="107"/>
        <v>0</v>
      </c>
      <c r="AQ127">
        <f t="shared" si="108"/>
        <v>40.442</v>
      </c>
      <c r="AR127">
        <f t="shared" si="109"/>
        <v>0</v>
      </c>
      <c r="AS127">
        <f t="shared" si="110"/>
        <v>8.9999999999999993E-3</v>
      </c>
      <c r="AT127">
        <f t="shared" si="111"/>
        <v>1.2999999999999999E-2</v>
      </c>
      <c r="AU127">
        <f t="shared" si="112"/>
        <v>0</v>
      </c>
      <c r="AV127">
        <f t="shared" si="113"/>
        <v>9.3800000000000008</v>
      </c>
      <c r="AW127">
        <f t="shared" si="114"/>
        <v>50.289000000000001</v>
      </c>
      <c r="AX127">
        <f t="shared" si="115"/>
        <v>8.2000000000000003E-2</v>
      </c>
      <c r="AY127">
        <f t="shared" si="116"/>
        <v>0.13</v>
      </c>
      <c r="AZ127">
        <f t="shared" si="117"/>
        <v>0.33300000000000002</v>
      </c>
      <c r="BA127">
        <f t="shared" si="118"/>
        <v>5.0000000000000001E-3</v>
      </c>
      <c r="BB127">
        <f t="shared" si="119"/>
        <v>0</v>
      </c>
      <c r="BC127">
        <f t="shared" si="120"/>
        <v>100.68299999999999</v>
      </c>
      <c r="BE127">
        <f t="shared" si="121"/>
        <v>0.67313581890812257</v>
      </c>
      <c r="BF127">
        <f t="shared" si="122"/>
        <v>0</v>
      </c>
      <c r="BG127">
        <f t="shared" si="123"/>
        <v>1.7653981953707335E-4</v>
      </c>
      <c r="BH127">
        <f t="shared" si="124"/>
        <v>1.7106388578195931E-4</v>
      </c>
      <c r="BI127">
        <f t="shared" si="125"/>
        <v>0.13056065920605758</v>
      </c>
      <c r="BJ127">
        <f t="shared" si="126"/>
        <v>0</v>
      </c>
      <c r="BK127">
        <f t="shared" si="127"/>
        <v>1.247729776401584</v>
      </c>
      <c r="BL127">
        <f t="shared" si="128"/>
        <v>1.4622646556366737E-3</v>
      </c>
      <c r="BM127">
        <f t="shared" si="129"/>
        <v>1.8326017023460122E-3</v>
      </c>
      <c r="BN127">
        <f t="shared" si="130"/>
        <v>4.4582610372084054E-3</v>
      </c>
      <c r="BO127">
        <f t="shared" si="131"/>
        <v>1.6134523200637637E-4</v>
      </c>
      <c r="BP127">
        <f t="shared" si="132"/>
        <v>0</v>
      </c>
      <c r="BQ127">
        <f t="shared" si="133"/>
        <v>2.0596883308482807</v>
      </c>
      <c r="BR127">
        <f t="shared" si="134"/>
        <v>1.4636374217202051</v>
      </c>
    </row>
    <row r="128" spans="1:70">
      <c r="A128" t="s">
        <v>213</v>
      </c>
      <c r="B128">
        <v>467</v>
      </c>
      <c r="C128" s="1">
        <v>40.47</v>
      </c>
      <c r="D128" s="1">
        <v>0</v>
      </c>
      <c r="E128" s="1">
        <v>6.0000000000000001E-3</v>
      </c>
      <c r="F128" s="1">
        <v>1.2999999999999999E-2</v>
      </c>
      <c r="G128" s="1">
        <v>9.3230000000000004</v>
      </c>
      <c r="H128" s="1">
        <v>50.478999999999999</v>
      </c>
      <c r="I128" s="1">
        <v>0.08</v>
      </c>
      <c r="J128" s="1">
        <v>0.14000000000000001</v>
      </c>
      <c r="K128" s="1">
        <v>0.33700000000000002</v>
      </c>
      <c r="L128" s="1">
        <v>7.0000000000000001E-3</v>
      </c>
      <c r="N128">
        <f t="shared" si="92"/>
        <v>100.855</v>
      </c>
      <c r="P128" s="1">
        <v>11.375</v>
      </c>
      <c r="Q128" s="1">
        <v>70.067999999999998</v>
      </c>
      <c r="R128" s="1">
        <v>11.004</v>
      </c>
      <c r="S128" s="19">
        <f t="shared" si="91"/>
        <v>12.041594578789606</v>
      </c>
      <c r="T128" s="19">
        <f>SUM(S$4:S128)</f>
        <v>465.3088829608464</v>
      </c>
      <c r="W128" s="4">
        <v>8</v>
      </c>
      <c r="X128" s="4">
        <v>3</v>
      </c>
      <c r="Y128" s="12">
        <v>0</v>
      </c>
      <c r="AA128" s="11">
        <f t="shared" si="93"/>
        <v>0.98412435149872923</v>
      </c>
      <c r="AB128" s="11">
        <f t="shared" si="94"/>
        <v>0</v>
      </c>
      <c r="AC128" s="11">
        <f t="shared" si="95"/>
        <v>1.7194839133136892E-4</v>
      </c>
      <c r="AD128" s="11">
        <f t="shared" si="96"/>
        <v>2.4992231258844094E-4</v>
      </c>
      <c r="AE128" s="11">
        <f t="shared" si="97"/>
        <v>0</v>
      </c>
      <c r="AF128" s="11">
        <f t="shared" si="98"/>
        <v>0.18958845084361567</v>
      </c>
      <c r="AG128" s="11">
        <f t="shared" si="99"/>
        <v>1.8298057180270821</v>
      </c>
      <c r="AH128" s="11">
        <f t="shared" si="100"/>
        <v>2.0842452253666509E-3</v>
      </c>
      <c r="AI128" s="11">
        <f t="shared" si="101"/>
        <v>2.8833639674094021E-3</v>
      </c>
      <c r="AJ128" s="11">
        <f t="shared" si="102"/>
        <v>6.5917064510784265E-3</v>
      </c>
      <c r="AK128" s="11">
        <f t="shared" si="103"/>
        <v>3.3001286421944836E-4</v>
      </c>
      <c r="AL128" s="11">
        <f t="shared" si="104"/>
        <v>0</v>
      </c>
      <c r="AM128" s="11">
        <f t="shared" si="105"/>
        <v>3.0158297195814208</v>
      </c>
      <c r="AN128" s="11">
        <f t="shared" si="106"/>
        <v>0.90611617396635391</v>
      </c>
      <c r="AO128" s="8">
        <f t="shared" si="107"/>
        <v>0</v>
      </c>
      <c r="AQ128">
        <f t="shared" si="108"/>
        <v>40.47</v>
      </c>
      <c r="AR128">
        <f t="shared" si="109"/>
        <v>0</v>
      </c>
      <c r="AS128">
        <f t="shared" si="110"/>
        <v>6.0000000000000001E-3</v>
      </c>
      <c r="AT128">
        <f t="shared" si="111"/>
        <v>1.2999999999999999E-2</v>
      </c>
      <c r="AU128">
        <f t="shared" si="112"/>
        <v>0</v>
      </c>
      <c r="AV128">
        <f t="shared" si="113"/>
        <v>9.3230000000000022</v>
      </c>
      <c r="AW128">
        <f t="shared" si="114"/>
        <v>50.478999999999999</v>
      </c>
      <c r="AX128">
        <f t="shared" si="115"/>
        <v>0.08</v>
      </c>
      <c r="AY128">
        <f t="shared" si="116"/>
        <v>0.14000000000000001</v>
      </c>
      <c r="AZ128">
        <f t="shared" si="117"/>
        <v>0.33700000000000002</v>
      </c>
      <c r="BA128">
        <f t="shared" si="118"/>
        <v>7.0000000000000001E-3</v>
      </c>
      <c r="BB128">
        <f t="shared" si="119"/>
        <v>0</v>
      </c>
      <c r="BC128">
        <f t="shared" si="120"/>
        <v>100.855</v>
      </c>
      <c r="BE128">
        <f t="shared" si="121"/>
        <v>0.67360186418109191</v>
      </c>
      <c r="BF128">
        <f t="shared" si="122"/>
        <v>0</v>
      </c>
      <c r="BG128">
        <f t="shared" si="123"/>
        <v>1.1769321302471558E-4</v>
      </c>
      <c r="BH128">
        <f t="shared" si="124"/>
        <v>1.7106388578195931E-4</v>
      </c>
      <c r="BI128">
        <f t="shared" si="125"/>
        <v>0.12976727353710821</v>
      </c>
      <c r="BJ128">
        <f t="shared" si="126"/>
        <v>0</v>
      </c>
      <c r="BK128">
        <f t="shared" si="127"/>
        <v>1.2524439019064915</v>
      </c>
      <c r="BL128">
        <f t="shared" si="128"/>
        <v>1.4265996640357792E-3</v>
      </c>
      <c r="BM128">
        <f t="shared" si="129"/>
        <v>1.9735710640649364E-3</v>
      </c>
      <c r="BN128">
        <f t="shared" si="130"/>
        <v>4.5118137223400384E-3</v>
      </c>
      <c r="BO128">
        <f t="shared" si="131"/>
        <v>2.258833248089269E-4</v>
      </c>
      <c r="BP128">
        <f t="shared" si="132"/>
        <v>0</v>
      </c>
      <c r="BQ128">
        <f t="shared" si="133"/>
        <v>2.0642396644987477</v>
      </c>
      <c r="BR128">
        <f t="shared" si="134"/>
        <v>1.4609881650121979</v>
      </c>
    </row>
    <row r="129" spans="1:70">
      <c r="A129" t="s">
        <v>214</v>
      </c>
      <c r="B129">
        <v>473</v>
      </c>
      <c r="C129" s="1">
        <v>41.015000000000001</v>
      </c>
      <c r="D129" s="1">
        <v>1E-3</v>
      </c>
      <c r="E129" s="1">
        <v>7.0000000000000001E-3</v>
      </c>
      <c r="F129" s="1">
        <v>1.2999999999999999E-2</v>
      </c>
      <c r="G129" s="1">
        <v>9.35</v>
      </c>
      <c r="H129" s="1">
        <v>50.697000000000003</v>
      </c>
      <c r="I129" s="1">
        <v>0.08</v>
      </c>
      <c r="J129" s="1">
        <v>0.13300000000000001</v>
      </c>
      <c r="K129" s="1">
        <v>0.33200000000000002</v>
      </c>
      <c r="L129" s="1">
        <v>4.0000000000000001E-3</v>
      </c>
      <c r="N129">
        <f t="shared" si="92"/>
        <v>101.63199999999999</v>
      </c>
      <c r="P129" s="1">
        <v>11.384</v>
      </c>
      <c r="Q129" s="1">
        <v>70.061000000000007</v>
      </c>
      <c r="R129" s="1">
        <v>11.004</v>
      </c>
      <c r="S129" s="19">
        <f t="shared" si="91"/>
        <v>11.401754250985995</v>
      </c>
      <c r="T129" s="19">
        <f>SUM(S$4:S129)</f>
        <v>476.71063721183242</v>
      </c>
      <c r="W129" s="4">
        <v>8</v>
      </c>
      <c r="X129" s="4">
        <v>3</v>
      </c>
      <c r="Y129" s="12">
        <v>0</v>
      </c>
      <c r="AA129" s="11">
        <f t="shared" si="93"/>
        <v>0.98879357143160318</v>
      </c>
      <c r="AB129" s="11">
        <f t="shared" si="94"/>
        <v>1.8135557410854671E-5</v>
      </c>
      <c r="AC129" s="11">
        <f t="shared" si="95"/>
        <v>1.9887997248386105E-4</v>
      </c>
      <c r="AD129" s="11">
        <f t="shared" si="96"/>
        <v>2.4777140030632475E-4</v>
      </c>
      <c r="AE129" s="11">
        <f t="shared" si="97"/>
        <v>0</v>
      </c>
      <c r="AF129" s="11">
        <f t="shared" si="98"/>
        <v>0.18850112609875891</v>
      </c>
      <c r="AG129" s="11">
        <f t="shared" si="99"/>
        <v>1.821892058068205</v>
      </c>
      <c r="AH129" s="11">
        <f t="shared" si="100"/>
        <v>2.0663075366194857E-3</v>
      </c>
      <c r="AI129" s="11">
        <f t="shared" si="101"/>
        <v>2.7156213640099226E-3</v>
      </c>
      <c r="AJ129" s="11">
        <f t="shared" si="102"/>
        <v>6.4380179904114715E-3</v>
      </c>
      <c r="AK129" s="11">
        <f t="shared" si="103"/>
        <v>1.8695580956426387E-4</v>
      </c>
      <c r="AL129" s="11">
        <f t="shared" si="104"/>
        <v>0</v>
      </c>
      <c r="AM129" s="11">
        <f t="shared" si="105"/>
        <v>3.0110584452293732</v>
      </c>
      <c r="AN129" s="11">
        <f t="shared" si="106"/>
        <v>0.90623668664253498</v>
      </c>
      <c r="AO129" s="8">
        <f t="shared" si="107"/>
        <v>0</v>
      </c>
      <c r="AQ129">
        <f t="shared" si="108"/>
        <v>41.015000000000001</v>
      </c>
      <c r="AR129">
        <f t="shared" si="109"/>
        <v>1E-3</v>
      </c>
      <c r="AS129">
        <f t="shared" si="110"/>
        <v>7.0000000000000001E-3</v>
      </c>
      <c r="AT129">
        <f t="shared" si="111"/>
        <v>1.2999999999999999E-2</v>
      </c>
      <c r="AU129">
        <f t="shared" si="112"/>
        <v>0</v>
      </c>
      <c r="AV129">
        <f t="shared" si="113"/>
        <v>9.35</v>
      </c>
      <c r="AW129">
        <f t="shared" si="114"/>
        <v>50.697000000000003</v>
      </c>
      <c r="AX129">
        <f t="shared" si="115"/>
        <v>0.08</v>
      </c>
      <c r="AY129">
        <f t="shared" si="116"/>
        <v>0.13300000000000001</v>
      </c>
      <c r="AZ129">
        <f t="shared" si="117"/>
        <v>0.33200000000000002</v>
      </c>
      <c r="BA129">
        <f t="shared" si="118"/>
        <v>4.0000000000000001E-3</v>
      </c>
      <c r="BB129">
        <f t="shared" si="119"/>
        <v>0</v>
      </c>
      <c r="BC129">
        <f t="shared" si="120"/>
        <v>101.63199999999999</v>
      </c>
      <c r="BE129">
        <f t="shared" si="121"/>
        <v>0.68267310252996005</v>
      </c>
      <c r="BF129">
        <f t="shared" si="122"/>
        <v>1.2520972629153833E-5</v>
      </c>
      <c r="BG129">
        <f t="shared" si="123"/>
        <v>1.3730874852883486E-4</v>
      </c>
      <c r="BH129">
        <f t="shared" si="124"/>
        <v>1.7106388578195931E-4</v>
      </c>
      <c r="BI129">
        <f t="shared" si="125"/>
        <v>0.13014308780134737</v>
      </c>
      <c r="BJ129">
        <f t="shared" si="126"/>
        <v>0</v>
      </c>
      <c r="BK129">
        <f t="shared" si="127"/>
        <v>1.2578527406437015</v>
      </c>
      <c r="BL129">
        <f t="shared" si="128"/>
        <v>1.4265996640357792E-3</v>
      </c>
      <c r="BM129">
        <f t="shared" si="129"/>
        <v>1.8748925108616895E-3</v>
      </c>
      <c r="BN129">
        <f t="shared" si="130"/>
        <v>4.444872865925497E-3</v>
      </c>
      <c r="BO129">
        <f t="shared" si="131"/>
        <v>1.2907618560510108E-4</v>
      </c>
      <c r="BP129">
        <f t="shared" si="132"/>
        <v>0</v>
      </c>
      <c r="BQ129">
        <f t="shared" si="133"/>
        <v>2.0788652658083766</v>
      </c>
      <c r="BR129">
        <f t="shared" si="134"/>
        <v>1.4484144281753193</v>
      </c>
    </row>
    <row r="130" spans="1:70">
      <c r="A130" t="s">
        <v>215</v>
      </c>
      <c r="B130">
        <v>477</v>
      </c>
      <c r="C130" s="1">
        <v>40.622</v>
      </c>
      <c r="D130" s="1">
        <v>0</v>
      </c>
      <c r="E130" s="1">
        <v>1.0999999999999999E-2</v>
      </c>
      <c r="F130" s="1">
        <v>1.2999999999999999E-2</v>
      </c>
      <c r="G130" s="1">
        <v>9.375</v>
      </c>
      <c r="H130" s="1">
        <v>50.186999999999998</v>
      </c>
      <c r="I130" s="1">
        <v>7.8E-2</v>
      </c>
      <c r="J130" s="1">
        <v>0.14199999999999999</v>
      </c>
      <c r="K130" s="1">
        <v>0.33100000000000002</v>
      </c>
      <c r="L130" s="1">
        <v>7.0000000000000001E-3</v>
      </c>
      <c r="N130">
        <f t="shared" ref="N130:N139" si="135">SUM(C130:M130)</f>
        <v>100.76600000000001</v>
      </c>
      <c r="P130" s="1">
        <v>11.388999999999999</v>
      </c>
      <c r="Q130" s="1">
        <v>70.055000000000007</v>
      </c>
      <c r="R130" s="1">
        <v>11.003</v>
      </c>
      <c r="S130" s="19">
        <f t="shared" ref="S130:S139" si="136">SQRT((P129-P130)^2+(Q129-Q130)^2)*1000</f>
        <v>7.8102496759061921</v>
      </c>
      <c r="T130" s="19">
        <f>SUM(S$4:S130)</f>
        <v>484.52088688773858</v>
      </c>
      <c r="W130" s="4">
        <v>8</v>
      </c>
      <c r="X130" s="4">
        <v>3</v>
      </c>
      <c r="Y130" s="12">
        <v>0</v>
      </c>
      <c r="AA130" s="11">
        <f t="shared" ref="AA130:AA139" si="137">IFERROR(BE130*$BR130,"NA")</f>
        <v>0.98832663400969745</v>
      </c>
      <c r="AB130" s="11">
        <f t="shared" ref="AB130:AB139" si="138">IFERROR(BF130*$BR130,"NA")</f>
        <v>0</v>
      </c>
      <c r="AC130" s="11">
        <f t="shared" ref="AC130:AC139" si="139">IFERROR(BG130*$BR130,"NA")</f>
        <v>3.1540020795709151E-4</v>
      </c>
      <c r="AD130" s="11">
        <f t="shared" ref="AD130:AD139" si="140">IFERROR(BH130*$BR130,"NA")</f>
        <v>2.5005034281140836E-4</v>
      </c>
      <c r="AE130" s="11">
        <f t="shared" ref="AE130:AE139" si="141">IFERROR(IF(OR($Y130="spinel", $Y130="Spinel", $Y130="SPINEL"),((BI130+BJ130)*BR130-AF130),BJ130*$BR130),"NA")</f>
        <v>0</v>
      </c>
      <c r="AF130" s="11">
        <f t="shared" ref="AF130:AF139" si="142">IFERROR(IF(OR($Y130="spinel", $Y130="Spinel", $Y130="SPINEL"),(1-AG130-AH130-AI130-AJ130),BI130*$BR130),"NA")</f>
        <v>0.19074356420032851</v>
      </c>
      <c r="AG130" s="11">
        <f t="shared" ref="AG130:AG139" si="143">IFERROR(BK130*$BR130,"NA")</f>
        <v>1.8201530044297785</v>
      </c>
      <c r="AH130" s="11">
        <f t="shared" ref="AH130:AH139" si="144">IFERROR(BL130*$BR130,"NA")</f>
        <v>2.0331801191160411E-3</v>
      </c>
      <c r="AI130" s="11">
        <f t="shared" ref="AI130:AI139" si="145">IFERROR(BM130*$BR130,"NA")</f>
        <v>2.9260530724460241E-3</v>
      </c>
      <c r="AJ130" s="11">
        <f t="shared" ref="AJ130:AJ139" si="146">IFERROR(BN130*$BR130,"NA")</f>
        <v>6.4776633711646362E-3</v>
      </c>
      <c r="AK130" s="11">
        <f t="shared" ref="AK130:AK139" si="147">IFERROR(BO130*$BR130,"NA")</f>
        <v>3.3018192323683076E-4</v>
      </c>
      <c r="AL130" s="11">
        <f t="shared" ref="AL130:AL139" si="148">IFERROR(BP130*$BR130,"NA")</f>
        <v>0</v>
      </c>
      <c r="AM130" s="11">
        <f t="shared" ref="AM130:AM139" si="149">IFERROR(SUM(AA130:AL130),"NA")</f>
        <v>3.0115557316765362</v>
      </c>
      <c r="AN130" s="11">
        <f t="shared" ref="AN130:AN139" si="150">IFERROR(AG130/(AG130+AF130),"NA")</f>
        <v>0.90514501482775445</v>
      </c>
      <c r="AO130" s="8">
        <f t="shared" ref="AO130:AO139" si="151">IFERROR(AE130/(AE130+AF130),"NA")</f>
        <v>0</v>
      </c>
      <c r="AQ130">
        <f t="shared" ref="AQ130:AQ139" si="152">C130</f>
        <v>40.622</v>
      </c>
      <c r="AR130">
        <f t="shared" ref="AR130:AR139" si="153">D130</f>
        <v>0</v>
      </c>
      <c r="AS130">
        <f t="shared" ref="AS130:AS139" si="154">E130</f>
        <v>1.0999999999999999E-2</v>
      </c>
      <c r="AT130">
        <f t="shared" ref="AT130:AT139" si="155">F130</f>
        <v>1.2999999999999999E-2</v>
      </c>
      <c r="AU130">
        <f t="shared" ref="AU130:AU139" si="156">BJ130*AU$1/2</f>
        <v>0</v>
      </c>
      <c r="AV130">
        <f t="shared" ref="AV130:AV139" si="157">BI130*AV$1</f>
        <v>9.375</v>
      </c>
      <c r="AW130">
        <f t="shared" ref="AW130:AW139" si="158">H130</f>
        <v>50.186999999999998</v>
      </c>
      <c r="AX130">
        <f t="shared" ref="AX130:AX139" si="159">I130</f>
        <v>7.8E-2</v>
      </c>
      <c r="AY130">
        <f t="shared" ref="AY130:AY139" si="160">J130</f>
        <v>0.14199999999999999</v>
      </c>
      <c r="AZ130">
        <f t="shared" ref="AZ130:AZ139" si="161">K130</f>
        <v>0.33100000000000002</v>
      </c>
      <c r="BA130">
        <f t="shared" ref="BA130:BA139" si="162">L130</f>
        <v>7.0000000000000001E-3</v>
      </c>
      <c r="BB130">
        <f t="shared" ref="BB130:BB139" si="163">M130</f>
        <v>0</v>
      </c>
      <c r="BC130">
        <f t="shared" ref="BC130:BC139" si="164">SUM(AQ130:BB130)</f>
        <v>100.76600000000001</v>
      </c>
      <c r="BE130">
        <f t="shared" ref="BE130:BE139" si="165">C130/AQ$1</f>
        <v>0.67613182423435425</v>
      </c>
      <c r="BF130">
        <f t="shared" ref="BF130:BF139" si="166">D130/AR$1</f>
        <v>0</v>
      </c>
      <c r="BG130">
        <f t="shared" ref="BG130:BG139" si="167">E130/AS$1*2</f>
        <v>2.1577089054531189E-4</v>
      </c>
      <c r="BH130">
        <f t="shared" ref="BH130:BH139" si="168">F130/AT$1*2</f>
        <v>1.7106388578195931E-4</v>
      </c>
      <c r="BI130">
        <f t="shared" ref="BI130:BI139" si="169">IF(OR($Y130="spinel", $Y130="Spinel", $Y130="SPINEL"),G130/AV$1,G130/AV$1*(1-$Y130))</f>
        <v>0.13049106397193921</v>
      </c>
      <c r="BJ130">
        <f t="shared" ref="BJ130:BJ139" si="170">IF(OR($Y130="spinel", $Y130="Spinel", $Y130="SPINEL"),0,G130/AV$1*$Y130)</f>
        <v>0</v>
      </c>
      <c r="BK130">
        <f t="shared" ref="BK130:BK139" si="171">H130/AW$1</f>
        <v>1.2451990353410545</v>
      </c>
      <c r="BL130">
        <f t="shared" ref="BL130:BL139" si="172">I130/AX$1</f>
        <v>1.3909346724348846E-3</v>
      </c>
      <c r="BM130">
        <f t="shared" ref="BM130:BM139" si="173">J130/AY$1</f>
        <v>2.001764936408721E-3</v>
      </c>
      <c r="BN130">
        <f t="shared" ref="BN130:BN139" si="174">K130/AZ$1</f>
        <v>4.4314846946425894E-3</v>
      </c>
      <c r="BO130">
        <f t="shared" ref="BO130:BO139" si="175">L130/BA$1*2</f>
        <v>2.258833248089269E-4</v>
      </c>
      <c r="BP130">
        <f t="shared" ref="BP130:BP139" si="176">M130/BB$1*2</f>
        <v>0</v>
      </c>
      <c r="BQ130">
        <f t="shared" ref="BQ130:BQ139" si="177">SUM(BE130:BP130)</f>
        <v>2.0602588259519701</v>
      </c>
      <c r="BR130">
        <f t="shared" ref="BR130:BR139" si="178">IFERROR(IF(OR($V130="Total",$V130="total", $V130="TOTAL"),$X130/$BQ130,W130/(BE130*4+BF130*4+BG130*3+BH130*3+BI130*2+BJ130*3+BK130*2+BL130*2+BM130*2+BN130*2+BO130+BP130)),"NA")</f>
        <v>1.4617366001502294</v>
      </c>
    </row>
    <row r="131" spans="1:70">
      <c r="A131" t="s">
        <v>216</v>
      </c>
      <c r="B131">
        <v>482</v>
      </c>
      <c r="C131" s="1">
        <v>40.408999999999999</v>
      </c>
      <c r="D131" s="1">
        <v>0</v>
      </c>
      <c r="E131" s="1">
        <v>5.0000000000000001E-3</v>
      </c>
      <c r="F131" s="1">
        <v>1.4999999999999999E-2</v>
      </c>
      <c r="G131" s="1">
        <v>9.3740000000000006</v>
      </c>
      <c r="H131" s="1">
        <v>49.912999999999997</v>
      </c>
      <c r="I131" s="1">
        <v>7.5999999999999998E-2</v>
      </c>
      <c r="J131" s="1">
        <v>0.13100000000000001</v>
      </c>
      <c r="K131" s="1">
        <v>0.33600000000000002</v>
      </c>
      <c r="L131" s="1">
        <v>1E-3</v>
      </c>
      <c r="N131">
        <f t="shared" si="135"/>
        <v>100.26</v>
      </c>
      <c r="P131" s="1">
        <v>11.397</v>
      </c>
      <c r="Q131" s="1">
        <v>70.049000000000007</v>
      </c>
      <c r="R131" s="1">
        <v>11.003</v>
      </c>
      <c r="S131" s="19">
        <f t="shared" si="136"/>
        <v>10.000000000000853</v>
      </c>
      <c r="T131" s="19">
        <f>SUM(S$4:S131)</f>
        <v>494.52088688773944</v>
      </c>
      <c r="W131" s="4">
        <v>8</v>
      </c>
      <c r="X131" s="4">
        <v>3</v>
      </c>
      <c r="Y131" s="12">
        <v>0</v>
      </c>
      <c r="AA131" s="11">
        <f t="shared" si="137"/>
        <v>0.98829461321670631</v>
      </c>
      <c r="AB131" s="11">
        <f t="shared" si="138"/>
        <v>0</v>
      </c>
      <c r="AC131" s="11">
        <f t="shared" si="139"/>
        <v>1.4411474655285378E-4</v>
      </c>
      <c r="AD131" s="11">
        <f t="shared" si="140"/>
        <v>2.9003104596083236E-4</v>
      </c>
      <c r="AE131" s="11">
        <f t="shared" si="141"/>
        <v>0</v>
      </c>
      <c r="AF131" s="11">
        <f t="shared" si="142"/>
        <v>0.1917223281299073</v>
      </c>
      <c r="AG131" s="11">
        <f t="shared" si="143"/>
        <v>1.8196986065661727</v>
      </c>
      <c r="AH131" s="11">
        <f t="shared" si="144"/>
        <v>1.99142507756815E-3</v>
      </c>
      <c r="AI131" s="11">
        <f t="shared" si="145"/>
        <v>2.7135278177199832E-3</v>
      </c>
      <c r="AJ131" s="11">
        <f t="shared" si="146"/>
        <v>6.6099593155775844E-3</v>
      </c>
      <c r="AK131" s="11">
        <f t="shared" si="147"/>
        <v>4.741594174317056E-5</v>
      </c>
      <c r="AL131" s="11">
        <f t="shared" si="148"/>
        <v>0</v>
      </c>
      <c r="AM131" s="11">
        <f t="shared" si="149"/>
        <v>3.011512021857909</v>
      </c>
      <c r="AN131" s="11">
        <f t="shared" si="150"/>
        <v>0.90468313975320347</v>
      </c>
      <c r="AO131" s="8">
        <f t="shared" si="151"/>
        <v>0</v>
      </c>
      <c r="AQ131">
        <f t="shared" si="152"/>
        <v>40.408999999999999</v>
      </c>
      <c r="AR131">
        <f t="shared" si="153"/>
        <v>0</v>
      </c>
      <c r="AS131">
        <f t="shared" si="154"/>
        <v>5.0000000000000001E-3</v>
      </c>
      <c r="AT131">
        <f t="shared" si="155"/>
        <v>1.4999999999999999E-2</v>
      </c>
      <c r="AU131">
        <f t="shared" si="156"/>
        <v>0</v>
      </c>
      <c r="AV131">
        <f t="shared" si="157"/>
        <v>9.3740000000000006</v>
      </c>
      <c r="AW131">
        <f t="shared" si="158"/>
        <v>49.912999999999997</v>
      </c>
      <c r="AX131">
        <f t="shared" si="159"/>
        <v>7.5999999999999998E-2</v>
      </c>
      <c r="AY131">
        <f t="shared" si="160"/>
        <v>0.13100000000000001</v>
      </c>
      <c r="AZ131">
        <f t="shared" si="161"/>
        <v>0.33600000000000002</v>
      </c>
      <c r="BA131">
        <f t="shared" si="162"/>
        <v>1E-3</v>
      </c>
      <c r="BB131">
        <f t="shared" si="163"/>
        <v>0</v>
      </c>
      <c r="BC131">
        <f t="shared" si="164"/>
        <v>100.26</v>
      </c>
      <c r="BE131">
        <f t="shared" si="165"/>
        <v>0.67258655126498001</v>
      </c>
      <c r="BF131">
        <f t="shared" si="166"/>
        <v>0</v>
      </c>
      <c r="BG131">
        <f t="shared" si="167"/>
        <v>9.8077677520596324E-5</v>
      </c>
      <c r="BH131">
        <f t="shared" si="168"/>
        <v>1.9738140667149154E-4</v>
      </c>
      <c r="BI131">
        <f t="shared" si="169"/>
        <v>0.13047714492511556</v>
      </c>
      <c r="BJ131">
        <f t="shared" si="170"/>
        <v>0</v>
      </c>
      <c r="BK131">
        <f t="shared" si="171"/>
        <v>1.2384007701392403</v>
      </c>
      <c r="BL131">
        <f t="shared" si="172"/>
        <v>1.3552696808339902E-3</v>
      </c>
      <c r="BM131">
        <f t="shared" si="173"/>
        <v>1.8466986385179047E-3</v>
      </c>
      <c r="BN131">
        <f t="shared" si="174"/>
        <v>4.49842555105713E-3</v>
      </c>
      <c r="BO131">
        <f t="shared" si="175"/>
        <v>3.226904640127527E-5</v>
      </c>
      <c r="BP131">
        <f t="shared" si="176"/>
        <v>0</v>
      </c>
      <c r="BQ131">
        <f t="shared" si="177"/>
        <v>2.0494925883303377</v>
      </c>
      <c r="BR131">
        <f t="shared" si="178"/>
        <v>1.469393955852897</v>
      </c>
    </row>
    <row r="132" spans="1:70">
      <c r="A132" t="s">
        <v>217</v>
      </c>
      <c r="B132">
        <v>487</v>
      </c>
      <c r="C132" s="1">
        <v>40.450000000000003</v>
      </c>
      <c r="D132" s="1">
        <v>0</v>
      </c>
      <c r="E132" s="1">
        <v>8.9999999999999993E-3</v>
      </c>
      <c r="F132" s="1">
        <v>1.0999999999999999E-2</v>
      </c>
      <c r="G132" s="1">
        <v>9.3550000000000004</v>
      </c>
      <c r="H132" s="1">
        <v>49.981999999999999</v>
      </c>
      <c r="I132" s="1">
        <v>8.3000000000000004E-2</v>
      </c>
      <c r="J132" s="1">
        <v>0.13100000000000001</v>
      </c>
      <c r="K132" s="1">
        <v>0.33100000000000002</v>
      </c>
      <c r="L132" s="1">
        <v>0</v>
      </c>
      <c r="N132">
        <f t="shared" si="135"/>
        <v>100.352</v>
      </c>
      <c r="P132" s="1">
        <v>11.404</v>
      </c>
      <c r="Q132" s="1">
        <v>70.040999999999997</v>
      </c>
      <c r="R132" s="1">
        <v>11.003</v>
      </c>
      <c r="S132" s="19">
        <f t="shared" si="136"/>
        <v>10.630145812741791</v>
      </c>
      <c r="T132" s="19">
        <f>SUM(S$4:S132)</f>
        <v>505.15103270048121</v>
      </c>
      <c r="W132" s="4">
        <v>8</v>
      </c>
      <c r="X132" s="4">
        <v>3</v>
      </c>
      <c r="Y132" s="12">
        <v>0</v>
      </c>
      <c r="AA132" s="11">
        <f t="shared" si="137"/>
        <v>0.98824716769873577</v>
      </c>
      <c r="AB132" s="11">
        <f t="shared" si="138"/>
        <v>0</v>
      </c>
      <c r="AC132" s="11">
        <f t="shared" si="139"/>
        <v>2.5913116926440063E-4</v>
      </c>
      <c r="AD132" s="11">
        <f t="shared" si="140"/>
        <v>2.1246365199478119E-4</v>
      </c>
      <c r="AE132" s="11">
        <f t="shared" si="141"/>
        <v>0</v>
      </c>
      <c r="AF132" s="11">
        <f t="shared" si="142"/>
        <v>0.19113061799040282</v>
      </c>
      <c r="AG132" s="11">
        <f t="shared" si="143"/>
        <v>1.8202797856335329</v>
      </c>
      <c r="AH132" s="11">
        <f t="shared" si="144"/>
        <v>2.1725370881341961E-3</v>
      </c>
      <c r="AI132" s="11">
        <f t="shared" si="145"/>
        <v>2.7106472564260697E-3</v>
      </c>
      <c r="AJ132" s="11">
        <f t="shared" si="146"/>
        <v>6.504684402143501E-3</v>
      </c>
      <c r="AK132" s="11">
        <f t="shared" si="147"/>
        <v>0</v>
      </c>
      <c r="AL132" s="11">
        <f t="shared" si="148"/>
        <v>0</v>
      </c>
      <c r="AM132" s="11">
        <f t="shared" si="149"/>
        <v>3.0115170348906348</v>
      </c>
      <c r="AN132" s="11">
        <f t="shared" si="150"/>
        <v>0.90497681743812952</v>
      </c>
      <c r="AO132" s="8">
        <f t="shared" si="151"/>
        <v>0</v>
      </c>
      <c r="AQ132">
        <f t="shared" si="152"/>
        <v>40.450000000000003</v>
      </c>
      <c r="AR132">
        <f t="shared" si="153"/>
        <v>0</v>
      </c>
      <c r="AS132">
        <f t="shared" si="154"/>
        <v>8.9999999999999993E-3</v>
      </c>
      <c r="AT132">
        <f t="shared" si="155"/>
        <v>1.0999999999999999E-2</v>
      </c>
      <c r="AU132">
        <f t="shared" si="156"/>
        <v>0</v>
      </c>
      <c r="AV132">
        <f t="shared" si="157"/>
        <v>9.3550000000000004</v>
      </c>
      <c r="AW132">
        <f t="shared" si="158"/>
        <v>49.981999999999999</v>
      </c>
      <c r="AX132">
        <f t="shared" si="159"/>
        <v>8.3000000000000004E-2</v>
      </c>
      <c r="AY132">
        <f t="shared" si="160"/>
        <v>0.13100000000000001</v>
      </c>
      <c r="AZ132">
        <f t="shared" si="161"/>
        <v>0.33100000000000002</v>
      </c>
      <c r="BA132">
        <f t="shared" si="162"/>
        <v>0</v>
      </c>
      <c r="BB132">
        <f t="shared" si="163"/>
        <v>0</v>
      </c>
      <c r="BC132">
        <f t="shared" si="164"/>
        <v>100.352</v>
      </c>
      <c r="BE132">
        <f t="shared" si="165"/>
        <v>0.67326897470039948</v>
      </c>
      <c r="BF132">
        <f t="shared" si="166"/>
        <v>0</v>
      </c>
      <c r="BG132">
        <f t="shared" si="167"/>
        <v>1.7653981953707335E-4</v>
      </c>
      <c r="BH132">
        <f t="shared" si="168"/>
        <v>1.4474636489242711E-4</v>
      </c>
      <c r="BI132">
        <f t="shared" si="169"/>
        <v>0.13021268303546574</v>
      </c>
      <c r="BJ132">
        <f t="shared" si="170"/>
        <v>0</v>
      </c>
      <c r="BK132">
        <f t="shared" si="171"/>
        <v>1.2401127420331279</v>
      </c>
      <c r="BL132">
        <f t="shared" si="172"/>
        <v>1.480097151437121E-3</v>
      </c>
      <c r="BM132">
        <f t="shared" si="173"/>
        <v>1.8466986385179047E-3</v>
      </c>
      <c r="BN132">
        <f t="shared" si="174"/>
        <v>4.4314846946425894E-3</v>
      </c>
      <c r="BO132">
        <f t="shared" si="175"/>
        <v>0</v>
      </c>
      <c r="BP132">
        <f t="shared" si="176"/>
        <v>0</v>
      </c>
      <c r="BQ132">
        <f t="shared" si="177"/>
        <v>2.0516739664380199</v>
      </c>
      <c r="BR132">
        <f t="shared" si="178"/>
        <v>1.4678341121221272</v>
      </c>
    </row>
    <row r="133" spans="1:70">
      <c r="A133" t="s">
        <v>218</v>
      </c>
      <c r="B133">
        <v>497</v>
      </c>
      <c r="C133" s="1">
        <v>40.609000000000002</v>
      </c>
      <c r="D133" s="1">
        <v>0</v>
      </c>
      <c r="E133" s="1">
        <v>8.9999999999999993E-3</v>
      </c>
      <c r="F133" s="1">
        <v>0.01</v>
      </c>
      <c r="G133" s="1">
        <v>9.3309999999999995</v>
      </c>
      <c r="H133" s="1">
        <v>50.287999999999997</v>
      </c>
      <c r="I133" s="1">
        <v>8.3000000000000004E-2</v>
      </c>
      <c r="J133" s="1">
        <v>0.13</v>
      </c>
      <c r="K133" s="1">
        <v>0.33800000000000002</v>
      </c>
      <c r="L133" s="1">
        <v>6.0000000000000001E-3</v>
      </c>
      <c r="N133">
        <f t="shared" si="135"/>
        <v>100.80399999999999</v>
      </c>
      <c r="P133" s="1">
        <v>11.419</v>
      </c>
      <c r="Q133" s="1">
        <v>70.028000000000006</v>
      </c>
      <c r="R133" s="1">
        <v>11.003</v>
      </c>
      <c r="S133" s="19">
        <f t="shared" si="136"/>
        <v>19.849433241273754</v>
      </c>
      <c r="T133" s="19">
        <f>SUM(S$4:S133)</f>
        <v>525.00046594175501</v>
      </c>
      <c r="W133" s="4">
        <v>8</v>
      </c>
      <c r="X133" s="4">
        <v>3</v>
      </c>
      <c r="Y133" s="12">
        <v>0</v>
      </c>
      <c r="AA133" s="11">
        <f t="shared" si="137"/>
        <v>0.9875266798048763</v>
      </c>
      <c r="AB133" s="11">
        <f t="shared" si="138"/>
        <v>0</v>
      </c>
      <c r="AC133" s="11">
        <f t="shared" si="139"/>
        <v>2.5792838860831712E-4</v>
      </c>
      <c r="AD133" s="11">
        <f t="shared" si="140"/>
        <v>1.9225225711124277E-4</v>
      </c>
      <c r="AE133" s="11">
        <f t="shared" si="141"/>
        <v>0</v>
      </c>
      <c r="AF133" s="11">
        <f t="shared" si="142"/>
        <v>0.18975540353394157</v>
      </c>
      <c r="AG133" s="11">
        <f t="shared" si="143"/>
        <v>1.8229231908150112</v>
      </c>
      <c r="AH133" s="11">
        <f t="shared" si="144"/>
        <v>2.1624530616095225E-3</v>
      </c>
      <c r="AI133" s="11">
        <f t="shared" si="145"/>
        <v>2.6774696229238124E-3</v>
      </c>
      <c r="AJ133" s="11">
        <f t="shared" si="146"/>
        <v>6.611415122152452E-3</v>
      </c>
      <c r="AK133" s="11">
        <f t="shared" si="147"/>
        <v>2.8287453205853402E-4</v>
      </c>
      <c r="AL133" s="11">
        <f t="shared" si="148"/>
        <v>0</v>
      </c>
      <c r="AM133" s="11">
        <f t="shared" si="149"/>
        <v>3.0123896671382928</v>
      </c>
      <c r="AN133" s="11">
        <f t="shared" si="150"/>
        <v>0.90571996737744287</v>
      </c>
      <c r="AO133" s="8">
        <f t="shared" si="151"/>
        <v>0</v>
      </c>
      <c r="AQ133">
        <f t="shared" si="152"/>
        <v>40.609000000000002</v>
      </c>
      <c r="AR133">
        <f t="shared" si="153"/>
        <v>0</v>
      </c>
      <c r="AS133">
        <f t="shared" si="154"/>
        <v>8.9999999999999993E-3</v>
      </c>
      <c r="AT133">
        <f t="shared" si="155"/>
        <v>0.01</v>
      </c>
      <c r="AU133">
        <f t="shared" si="156"/>
        <v>0</v>
      </c>
      <c r="AV133">
        <f t="shared" si="157"/>
        <v>9.3309999999999995</v>
      </c>
      <c r="AW133">
        <f t="shared" si="158"/>
        <v>50.287999999999997</v>
      </c>
      <c r="AX133">
        <f t="shared" si="159"/>
        <v>8.3000000000000004E-2</v>
      </c>
      <c r="AY133">
        <f t="shared" si="160"/>
        <v>0.13</v>
      </c>
      <c r="AZ133">
        <f t="shared" si="161"/>
        <v>0.33800000000000002</v>
      </c>
      <c r="BA133">
        <f t="shared" si="162"/>
        <v>6.0000000000000001E-3</v>
      </c>
      <c r="BB133">
        <f t="shared" si="163"/>
        <v>0</v>
      </c>
      <c r="BC133">
        <f t="shared" si="164"/>
        <v>100.80399999999999</v>
      </c>
      <c r="BE133">
        <f t="shared" si="165"/>
        <v>0.67591544607190412</v>
      </c>
      <c r="BF133">
        <f t="shared" si="166"/>
        <v>0</v>
      </c>
      <c r="BG133">
        <f t="shared" si="167"/>
        <v>1.7653981953707335E-4</v>
      </c>
      <c r="BH133">
        <f t="shared" si="168"/>
        <v>1.3158760444766102E-4</v>
      </c>
      <c r="BI133">
        <f t="shared" si="169"/>
        <v>0.12987862591169758</v>
      </c>
      <c r="BJ133">
        <f t="shared" si="170"/>
        <v>0</v>
      </c>
      <c r="BK133">
        <f t="shared" si="171"/>
        <v>1.2477049652147159</v>
      </c>
      <c r="BL133">
        <f t="shared" si="172"/>
        <v>1.480097151437121E-3</v>
      </c>
      <c r="BM133">
        <f t="shared" si="173"/>
        <v>1.8326017023460122E-3</v>
      </c>
      <c r="BN133">
        <f t="shared" si="174"/>
        <v>4.525201893622946E-3</v>
      </c>
      <c r="BO133">
        <f t="shared" si="175"/>
        <v>1.9361427840765164E-4</v>
      </c>
      <c r="BP133">
        <f t="shared" si="176"/>
        <v>0</v>
      </c>
      <c r="BQ133">
        <f t="shared" si="177"/>
        <v>2.0618386796481158</v>
      </c>
      <c r="BR133">
        <f t="shared" si="178"/>
        <v>1.4610210279168896</v>
      </c>
    </row>
    <row r="134" spans="1:70">
      <c r="A134" t="s">
        <v>219</v>
      </c>
      <c r="B134">
        <v>512</v>
      </c>
      <c r="C134" s="1">
        <v>40.988</v>
      </c>
      <c r="D134" s="1">
        <v>3.0000000000000001E-3</v>
      </c>
      <c r="E134" s="1">
        <v>0.01</v>
      </c>
      <c r="F134" s="1">
        <v>1.0999999999999999E-2</v>
      </c>
      <c r="G134" s="1">
        <v>9.3719999999999999</v>
      </c>
      <c r="H134" s="1">
        <v>50.734000000000002</v>
      </c>
      <c r="I134" s="1">
        <v>0.08</v>
      </c>
      <c r="J134" s="1">
        <v>0.13700000000000001</v>
      </c>
      <c r="K134" s="1">
        <v>0.33800000000000002</v>
      </c>
      <c r="L134" s="1">
        <v>0</v>
      </c>
      <c r="N134">
        <f t="shared" si="135"/>
        <v>101.67299999999999</v>
      </c>
      <c r="P134" s="1">
        <v>11.441000000000001</v>
      </c>
      <c r="Q134" s="1">
        <v>70.007999999999996</v>
      </c>
      <c r="R134" s="1">
        <v>11.003</v>
      </c>
      <c r="S134" s="19">
        <f t="shared" si="136"/>
        <v>29.732137494644071</v>
      </c>
      <c r="T134" s="19">
        <f>SUM(S$4:S134)</f>
        <v>554.73260343639913</v>
      </c>
      <c r="W134" s="4">
        <v>8</v>
      </c>
      <c r="X134" s="4">
        <v>3</v>
      </c>
      <c r="Y134" s="12">
        <v>0</v>
      </c>
      <c r="AA134" s="11">
        <f t="shared" si="137"/>
        <v>0.98796503654443057</v>
      </c>
      <c r="AB134" s="11">
        <f t="shared" si="138"/>
        <v>5.4396892762944096E-5</v>
      </c>
      <c r="AC134" s="11">
        <f t="shared" si="139"/>
        <v>2.8406317754709647E-4</v>
      </c>
      <c r="AD134" s="11">
        <f t="shared" si="140"/>
        <v>2.0961503875894562E-4</v>
      </c>
      <c r="AE134" s="11">
        <f t="shared" si="141"/>
        <v>0</v>
      </c>
      <c r="AF134" s="11">
        <f t="shared" si="142"/>
        <v>0.18891069580833664</v>
      </c>
      <c r="AG134" s="11">
        <f t="shared" si="143"/>
        <v>1.8228940029088647</v>
      </c>
      <c r="AH134" s="11">
        <f t="shared" si="144"/>
        <v>2.0659361227661735E-3</v>
      </c>
      <c r="AI134" s="11">
        <f t="shared" si="145"/>
        <v>2.7967913800267335E-3</v>
      </c>
      <c r="AJ134" s="11">
        <f t="shared" si="146"/>
        <v>6.5531895811599379E-3</v>
      </c>
      <c r="AK134" s="11">
        <f t="shared" si="147"/>
        <v>0</v>
      </c>
      <c r="AL134" s="11">
        <f t="shared" si="148"/>
        <v>0</v>
      </c>
      <c r="AM134" s="11">
        <f t="shared" si="149"/>
        <v>3.0117337274546538</v>
      </c>
      <c r="AN134" s="11">
        <f t="shared" si="150"/>
        <v>0.90609888925659998</v>
      </c>
      <c r="AO134" s="8">
        <f t="shared" si="151"/>
        <v>0</v>
      </c>
      <c r="AQ134">
        <f t="shared" si="152"/>
        <v>40.988</v>
      </c>
      <c r="AR134">
        <f t="shared" si="153"/>
        <v>3.0000000000000001E-3</v>
      </c>
      <c r="AS134">
        <f t="shared" si="154"/>
        <v>0.01</v>
      </c>
      <c r="AT134">
        <f t="shared" si="155"/>
        <v>1.0999999999999999E-2</v>
      </c>
      <c r="AU134">
        <f t="shared" si="156"/>
        <v>0</v>
      </c>
      <c r="AV134">
        <f t="shared" si="157"/>
        <v>9.3719999999999999</v>
      </c>
      <c r="AW134">
        <f t="shared" si="158"/>
        <v>50.734000000000002</v>
      </c>
      <c r="AX134">
        <f t="shared" si="159"/>
        <v>0.08</v>
      </c>
      <c r="AY134">
        <f t="shared" si="160"/>
        <v>0.13700000000000001</v>
      </c>
      <c r="AZ134">
        <f t="shared" si="161"/>
        <v>0.33800000000000002</v>
      </c>
      <c r="BA134">
        <f t="shared" si="162"/>
        <v>0</v>
      </c>
      <c r="BB134">
        <f t="shared" si="163"/>
        <v>0</v>
      </c>
      <c r="BC134">
        <f t="shared" si="164"/>
        <v>101.67299999999999</v>
      </c>
      <c r="BE134">
        <f t="shared" si="165"/>
        <v>0.68222370173102531</v>
      </c>
      <c r="BF134">
        <f t="shared" si="166"/>
        <v>3.7562917887461497E-5</v>
      </c>
      <c r="BG134">
        <f t="shared" si="167"/>
        <v>1.9615535504119265E-4</v>
      </c>
      <c r="BH134">
        <f t="shared" si="168"/>
        <v>1.4474636489242711E-4</v>
      </c>
      <c r="BI134">
        <f t="shared" si="169"/>
        <v>0.13044930683146819</v>
      </c>
      <c r="BJ134">
        <f t="shared" si="170"/>
        <v>0</v>
      </c>
      <c r="BK134">
        <f t="shared" si="171"/>
        <v>1.2587707545578151</v>
      </c>
      <c r="BL134">
        <f t="shared" si="172"/>
        <v>1.4265996640357792E-3</v>
      </c>
      <c r="BM134">
        <f t="shared" si="173"/>
        <v>1.9312802555492591E-3</v>
      </c>
      <c r="BN134">
        <f t="shared" si="174"/>
        <v>4.525201893622946E-3</v>
      </c>
      <c r="BO134">
        <f t="shared" si="175"/>
        <v>0</v>
      </c>
      <c r="BP134">
        <f t="shared" si="176"/>
        <v>0</v>
      </c>
      <c r="BQ134">
        <f t="shared" si="177"/>
        <v>2.0797053095713376</v>
      </c>
      <c r="BR134">
        <f t="shared" si="178"/>
        <v>1.4481540791350977</v>
      </c>
    </row>
    <row r="135" spans="1:70">
      <c r="A135" t="s">
        <v>220</v>
      </c>
      <c r="B135">
        <v>522</v>
      </c>
      <c r="C135" s="1">
        <v>40.764000000000003</v>
      </c>
      <c r="D135" s="1">
        <v>0</v>
      </c>
      <c r="E135" s="1">
        <v>2E-3</v>
      </c>
      <c r="F135" s="1">
        <v>0.01</v>
      </c>
      <c r="G135" s="1">
        <v>9.3450000000000006</v>
      </c>
      <c r="H135" s="1">
        <v>50.463999999999999</v>
      </c>
      <c r="I135" s="1">
        <v>8.1000000000000003E-2</v>
      </c>
      <c r="J135" s="1">
        <v>0.127</v>
      </c>
      <c r="K135" s="1">
        <v>0.33400000000000002</v>
      </c>
      <c r="L135" s="1">
        <v>7.0000000000000001E-3</v>
      </c>
      <c r="N135">
        <f t="shared" si="135"/>
        <v>101.13400000000001</v>
      </c>
      <c r="P135" s="1">
        <v>11.456</v>
      </c>
      <c r="Q135" s="1">
        <v>69.994</v>
      </c>
      <c r="R135" s="1">
        <v>11.003</v>
      </c>
      <c r="S135" s="19">
        <f t="shared" si="136"/>
        <v>20.518284528679438</v>
      </c>
      <c r="T135" s="19">
        <f>SUM(S$4:S135)</f>
        <v>575.25088796507862</v>
      </c>
      <c r="W135" s="4">
        <v>8</v>
      </c>
      <c r="X135" s="4">
        <v>3</v>
      </c>
      <c r="Y135" s="12">
        <v>0</v>
      </c>
      <c r="AA135" s="11">
        <f t="shared" si="137"/>
        <v>0.98790405838626905</v>
      </c>
      <c r="AB135" s="11">
        <f t="shared" si="138"/>
        <v>0</v>
      </c>
      <c r="AC135" s="11">
        <f t="shared" si="139"/>
        <v>5.7121297678683018E-5</v>
      </c>
      <c r="AD135" s="11">
        <f t="shared" si="140"/>
        <v>1.9159443092698597E-4</v>
      </c>
      <c r="AE135" s="11">
        <f t="shared" si="141"/>
        <v>0</v>
      </c>
      <c r="AF135" s="11">
        <f t="shared" si="142"/>
        <v>0.18938985090359525</v>
      </c>
      <c r="AG135" s="11">
        <f t="shared" si="143"/>
        <v>1.8230438374667395</v>
      </c>
      <c r="AH135" s="11">
        <f t="shared" si="144"/>
        <v>2.1031248257622512E-3</v>
      </c>
      <c r="AI135" s="11">
        <f t="shared" si="145"/>
        <v>2.606731829533688E-3</v>
      </c>
      <c r="AJ135" s="11">
        <f t="shared" si="146"/>
        <v>6.5108190775429019E-3</v>
      </c>
      <c r="AK135" s="11">
        <f t="shared" si="147"/>
        <v>3.2889106275869401E-4</v>
      </c>
      <c r="AL135" s="11">
        <f t="shared" si="148"/>
        <v>0</v>
      </c>
      <c r="AM135" s="11">
        <f t="shared" si="149"/>
        <v>3.0121360292808066</v>
      </c>
      <c r="AN135" s="11">
        <f t="shared" si="150"/>
        <v>0.90589014087864794</v>
      </c>
      <c r="AO135" s="8">
        <f t="shared" si="151"/>
        <v>0</v>
      </c>
      <c r="AQ135">
        <f t="shared" si="152"/>
        <v>40.764000000000003</v>
      </c>
      <c r="AR135">
        <f t="shared" si="153"/>
        <v>0</v>
      </c>
      <c r="AS135">
        <f t="shared" si="154"/>
        <v>2E-3</v>
      </c>
      <c r="AT135">
        <f t="shared" si="155"/>
        <v>0.01</v>
      </c>
      <c r="AU135">
        <f t="shared" si="156"/>
        <v>0</v>
      </c>
      <c r="AV135">
        <f t="shared" si="157"/>
        <v>9.3450000000000006</v>
      </c>
      <c r="AW135">
        <f t="shared" si="158"/>
        <v>50.463999999999999</v>
      </c>
      <c r="AX135">
        <f t="shared" si="159"/>
        <v>8.1000000000000003E-2</v>
      </c>
      <c r="AY135">
        <f t="shared" si="160"/>
        <v>0.127</v>
      </c>
      <c r="AZ135">
        <f t="shared" si="161"/>
        <v>0.33400000000000002</v>
      </c>
      <c r="BA135">
        <f t="shared" si="162"/>
        <v>7.0000000000000001E-3</v>
      </c>
      <c r="BB135">
        <f t="shared" si="163"/>
        <v>0</v>
      </c>
      <c r="BC135">
        <f t="shared" si="164"/>
        <v>101.13400000000001</v>
      </c>
      <c r="BE135">
        <f t="shared" si="165"/>
        <v>0.67849533954727037</v>
      </c>
      <c r="BF135">
        <f t="shared" si="166"/>
        <v>0</v>
      </c>
      <c r="BG135">
        <f t="shared" si="167"/>
        <v>3.9231071008238526E-5</v>
      </c>
      <c r="BH135">
        <f t="shared" si="168"/>
        <v>1.3158760444766102E-4</v>
      </c>
      <c r="BI135">
        <f t="shared" si="169"/>
        <v>0.13007349256722903</v>
      </c>
      <c r="BJ135">
        <f t="shared" si="170"/>
        <v>0</v>
      </c>
      <c r="BK135">
        <f t="shared" si="171"/>
        <v>1.2520717341034726</v>
      </c>
      <c r="BL135">
        <f t="shared" si="172"/>
        <v>1.4444321598362266E-3</v>
      </c>
      <c r="BM135">
        <f t="shared" si="173"/>
        <v>1.7903108938303351E-3</v>
      </c>
      <c r="BN135">
        <f t="shared" si="174"/>
        <v>4.4716492084913139E-3</v>
      </c>
      <c r="BO135">
        <f t="shared" si="175"/>
        <v>2.258833248089269E-4</v>
      </c>
      <c r="BP135">
        <f t="shared" si="176"/>
        <v>0</v>
      </c>
      <c r="BQ135">
        <f t="shared" si="177"/>
        <v>2.0687436604803948</v>
      </c>
      <c r="BR135">
        <f t="shared" si="178"/>
        <v>1.4560218778296301</v>
      </c>
    </row>
    <row r="136" spans="1:70">
      <c r="A136" t="s">
        <v>221</v>
      </c>
      <c r="B136">
        <v>530</v>
      </c>
      <c r="C136" s="1">
        <v>40.683999999999997</v>
      </c>
      <c r="D136" s="1">
        <v>0</v>
      </c>
      <c r="E136" s="1">
        <v>8.9999999999999993E-3</v>
      </c>
      <c r="F136" s="1">
        <v>1.2999999999999999E-2</v>
      </c>
      <c r="G136" s="1">
        <v>9.3539999999999992</v>
      </c>
      <c r="H136" s="1">
        <v>50.154000000000003</v>
      </c>
      <c r="I136" s="1">
        <v>8.2000000000000003E-2</v>
      </c>
      <c r="J136" s="1">
        <v>0.13900000000000001</v>
      </c>
      <c r="K136" s="1">
        <v>0.38400000000000001</v>
      </c>
      <c r="L136" s="1">
        <v>0</v>
      </c>
      <c r="N136">
        <f t="shared" si="135"/>
        <v>100.81899999999999</v>
      </c>
      <c r="P136" s="1">
        <v>11.468</v>
      </c>
      <c r="Q136" s="1">
        <v>69.983999999999995</v>
      </c>
      <c r="R136" s="1">
        <v>11.003</v>
      </c>
      <c r="S136" s="19">
        <f t="shared" si="136"/>
        <v>15.620499351816933</v>
      </c>
      <c r="T136" s="19">
        <f>SUM(S$4:S136)</f>
        <v>590.87138731689561</v>
      </c>
      <c r="W136" s="4">
        <v>8</v>
      </c>
      <c r="X136" s="4">
        <v>3</v>
      </c>
      <c r="Y136" s="12">
        <v>0</v>
      </c>
      <c r="AA136" s="11">
        <f t="shared" si="137"/>
        <v>0.98928569479629669</v>
      </c>
      <c r="AB136" s="11">
        <f t="shared" si="138"/>
        <v>0</v>
      </c>
      <c r="AC136" s="11">
        <f t="shared" si="139"/>
        <v>2.5791148724902129E-4</v>
      </c>
      <c r="AD136" s="11">
        <f t="shared" si="140"/>
        <v>2.4991155713375348E-4</v>
      </c>
      <c r="AE136" s="11">
        <f t="shared" si="141"/>
        <v>0</v>
      </c>
      <c r="AF136" s="11">
        <f t="shared" si="142"/>
        <v>0.1902106671817643</v>
      </c>
      <c r="AG136" s="11">
        <f t="shared" si="143"/>
        <v>1.8179466026075688</v>
      </c>
      <c r="AH136" s="11">
        <f t="shared" si="144"/>
        <v>2.1362594177102021E-3</v>
      </c>
      <c r="AI136" s="11">
        <f t="shared" si="145"/>
        <v>2.8626453107070617E-3</v>
      </c>
      <c r="AJ136" s="11">
        <f t="shared" si="146"/>
        <v>7.5107013230826958E-3</v>
      </c>
      <c r="AK136" s="11">
        <f t="shared" si="147"/>
        <v>0</v>
      </c>
      <c r="AL136" s="11">
        <f t="shared" si="148"/>
        <v>0</v>
      </c>
      <c r="AM136" s="11">
        <f t="shared" si="149"/>
        <v>3.0104603936815124</v>
      </c>
      <c r="AN136" s="11">
        <f t="shared" si="150"/>
        <v>0.90528099066577661</v>
      </c>
      <c r="AO136" s="8">
        <f t="shared" si="151"/>
        <v>0</v>
      </c>
      <c r="AQ136">
        <f t="shared" si="152"/>
        <v>40.683999999999997</v>
      </c>
      <c r="AR136">
        <f t="shared" si="153"/>
        <v>0</v>
      </c>
      <c r="AS136">
        <f t="shared" si="154"/>
        <v>8.9999999999999993E-3</v>
      </c>
      <c r="AT136">
        <f t="shared" si="155"/>
        <v>1.2999999999999999E-2</v>
      </c>
      <c r="AU136">
        <f t="shared" si="156"/>
        <v>0</v>
      </c>
      <c r="AV136">
        <f t="shared" si="157"/>
        <v>9.3539999999999992</v>
      </c>
      <c r="AW136">
        <f t="shared" si="158"/>
        <v>50.154000000000003</v>
      </c>
      <c r="AX136">
        <f t="shared" si="159"/>
        <v>8.2000000000000003E-2</v>
      </c>
      <c r="AY136">
        <f t="shared" si="160"/>
        <v>0.13900000000000001</v>
      </c>
      <c r="AZ136">
        <f t="shared" si="161"/>
        <v>0.38400000000000001</v>
      </c>
      <c r="BA136">
        <f t="shared" si="162"/>
        <v>0</v>
      </c>
      <c r="BB136">
        <f t="shared" si="163"/>
        <v>0</v>
      </c>
      <c r="BC136">
        <f t="shared" si="164"/>
        <v>100.81899999999999</v>
      </c>
      <c r="BE136">
        <f t="shared" si="165"/>
        <v>0.67716378162450064</v>
      </c>
      <c r="BF136">
        <f t="shared" si="166"/>
        <v>0</v>
      </c>
      <c r="BG136">
        <f t="shared" si="167"/>
        <v>1.7653981953707335E-4</v>
      </c>
      <c r="BH136">
        <f t="shared" si="168"/>
        <v>1.7106388578195931E-4</v>
      </c>
      <c r="BI136">
        <f t="shared" si="169"/>
        <v>0.13019876398864205</v>
      </c>
      <c r="BJ136">
        <f t="shared" si="170"/>
        <v>0</v>
      </c>
      <c r="BK136">
        <f t="shared" si="171"/>
        <v>1.2443802661744128</v>
      </c>
      <c r="BL136">
        <f t="shared" si="172"/>
        <v>1.4622646556366737E-3</v>
      </c>
      <c r="BM136">
        <f t="shared" si="173"/>
        <v>1.9594741278930439E-3</v>
      </c>
      <c r="BN136">
        <f t="shared" si="174"/>
        <v>5.1410577726367195E-3</v>
      </c>
      <c r="BO136">
        <f t="shared" si="175"/>
        <v>0</v>
      </c>
      <c r="BP136">
        <f t="shared" si="176"/>
        <v>0</v>
      </c>
      <c r="BQ136">
        <f t="shared" si="177"/>
        <v>2.0606532120490408</v>
      </c>
      <c r="BR136">
        <f t="shared" si="178"/>
        <v>1.460925291106123</v>
      </c>
    </row>
    <row r="137" spans="1:70">
      <c r="A137" t="s">
        <v>222</v>
      </c>
      <c r="B137">
        <v>532</v>
      </c>
      <c r="C137" s="1">
        <v>40.280999999999999</v>
      </c>
      <c r="D137" s="1">
        <v>1E-3</v>
      </c>
      <c r="E137" s="1">
        <v>6.0000000000000001E-3</v>
      </c>
      <c r="F137" s="1">
        <v>1.0999999999999999E-2</v>
      </c>
      <c r="G137" s="1">
        <v>9.3780000000000001</v>
      </c>
      <c r="H137" s="1">
        <v>49.731999999999999</v>
      </c>
      <c r="I137" s="1">
        <v>0.10100000000000001</v>
      </c>
      <c r="J137" s="1">
        <v>0.14399999999999999</v>
      </c>
      <c r="K137" s="1">
        <v>0.33800000000000002</v>
      </c>
      <c r="L137" s="1">
        <v>1.2999999999999999E-2</v>
      </c>
      <c r="N137">
        <f t="shared" si="135"/>
        <v>100.005</v>
      </c>
      <c r="P137" s="1">
        <v>11.471</v>
      </c>
      <c r="Q137" s="1">
        <v>69.980999999999995</v>
      </c>
      <c r="R137" s="1">
        <v>11.003</v>
      </c>
      <c r="S137" s="19">
        <f t="shared" si="136"/>
        <v>4.2426406871194464</v>
      </c>
      <c r="T137" s="19">
        <f>SUM(S$4:S137)</f>
        <v>595.11402800401504</v>
      </c>
      <c r="W137" s="4">
        <v>8</v>
      </c>
      <c r="X137" s="4">
        <v>3</v>
      </c>
      <c r="Y137" s="12">
        <v>0</v>
      </c>
      <c r="AA137" s="11">
        <f t="shared" si="137"/>
        <v>0.98802090113375751</v>
      </c>
      <c r="AB137" s="11">
        <f t="shared" si="138"/>
        <v>1.8451593511096328E-5</v>
      </c>
      <c r="AC137" s="11">
        <f t="shared" si="139"/>
        <v>1.734391879981035E-4</v>
      </c>
      <c r="AD137" s="11">
        <f t="shared" si="140"/>
        <v>2.133061996306258E-4</v>
      </c>
      <c r="AE137" s="11">
        <f t="shared" si="141"/>
        <v>0</v>
      </c>
      <c r="AF137" s="11">
        <f t="shared" si="142"/>
        <v>0.19236034023545465</v>
      </c>
      <c r="AG137" s="11">
        <f t="shared" si="143"/>
        <v>1.8183575201866107</v>
      </c>
      <c r="AH137" s="11">
        <f t="shared" si="144"/>
        <v>2.6541735476872889E-3</v>
      </c>
      <c r="AI137" s="11">
        <f t="shared" si="145"/>
        <v>2.9914588820486735E-3</v>
      </c>
      <c r="AJ137" s="11">
        <f t="shared" si="146"/>
        <v>6.6685862488317493E-3</v>
      </c>
      <c r="AK137" s="11">
        <f t="shared" si="147"/>
        <v>6.1819472677455869E-4</v>
      </c>
      <c r="AL137" s="11">
        <f t="shared" si="148"/>
        <v>0</v>
      </c>
      <c r="AM137" s="11">
        <f t="shared" si="149"/>
        <v>3.0120763719423049</v>
      </c>
      <c r="AN137" s="11">
        <f t="shared" si="150"/>
        <v>0.90433250530978193</v>
      </c>
      <c r="AO137" s="8">
        <f t="shared" si="151"/>
        <v>0</v>
      </c>
      <c r="AQ137">
        <f t="shared" si="152"/>
        <v>40.280999999999999</v>
      </c>
      <c r="AR137">
        <f t="shared" si="153"/>
        <v>1E-3</v>
      </c>
      <c r="AS137">
        <f t="shared" si="154"/>
        <v>6.0000000000000001E-3</v>
      </c>
      <c r="AT137">
        <f t="shared" si="155"/>
        <v>1.0999999999999999E-2</v>
      </c>
      <c r="AU137">
        <f t="shared" si="156"/>
        <v>0</v>
      </c>
      <c r="AV137">
        <f t="shared" si="157"/>
        <v>9.3780000000000001</v>
      </c>
      <c r="AW137">
        <f t="shared" si="158"/>
        <v>49.731999999999999</v>
      </c>
      <c r="AX137">
        <f t="shared" si="159"/>
        <v>0.10100000000000001</v>
      </c>
      <c r="AY137">
        <f t="shared" si="160"/>
        <v>0.14399999999999999</v>
      </c>
      <c r="AZ137">
        <f t="shared" si="161"/>
        <v>0.33800000000000002</v>
      </c>
      <c r="BA137">
        <f t="shared" si="162"/>
        <v>1.2999999999999999E-2</v>
      </c>
      <c r="BB137">
        <f t="shared" si="163"/>
        <v>0</v>
      </c>
      <c r="BC137">
        <f t="shared" si="164"/>
        <v>100.005</v>
      </c>
      <c r="BE137">
        <f t="shared" si="165"/>
        <v>0.67045605858854862</v>
      </c>
      <c r="BF137">
        <f t="shared" si="166"/>
        <v>1.2520972629153833E-5</v>
      </c>
      <c r="BG137">
        <f t="shared" si="167"/>
        <v>1.1769321302471558E-4</v>
      </c>
      <c r="BH137">
        <f t="shared" si="168"/>
        <v>1.4474636489242711E-4</v>
      </c>
      <c r="BI137">
        <f t="shared" si="169"/>
        <v>0.13053282111241024</v>
      </c>
      <c r="BJ137">
        <f t="shared" si="170"/>
        <v>0</v>
      </c>
      <c r="BK137">
        <f t="shared" si="171"/>
        <v>1.2339099453161442</v>
      </c>
      <c r="BL137">
        <f t="shared" si="172"/>
        <v>1.8010820758451714E-3</v>
      </c>
      <c r="BM137">
        <f t="shared" si="173"/>
        <v>2.0299588087525056E-3</v>
      </c>
      <c r="BN137">
        <f t="shared" si="174"/>
        <v>4.525201893622946E-3</v>
      </c>
      <c r="BO137">
        <f t="shared" si="175"/>
        <v>4.1949760321657848E-4</v>
      </c>
      <c r="BP137">
        <f t="shared" si="176"/>
        <v>0</v>
      </c>
      <c r="BQ137">
        <f t="shared" si="177"/>
        <v>2.0439495259490865</v>
      </c>
      <c r="BR137">
        <f t="shared" si="178"/>
        <v>1.4736549673572192</v>
      </c>
    </row>
    <row r="138" spans="1:70">
      <c r="A138" t="s">
        <v>223</v>
      </c>
      <c r="B138">
        <v>542</v>
      </c>
      <c r="C138" s="1">
        <v>40.457999999999998</v>
      </c>
      <c r="D138" s="1">
        <v>0</v>
      </c>
      <c r="E138" s="1">
        <v>8.9999999999999993E-3</v>
      </c>
      <c r="F138" s="1">
        <v>1.2999999999999999E-2</v>
      </c>
      <c r="G138" s="1">
        <v>9.34</v>
      </c>
      <c r="H138" s="1">
        <v>49.707000000000001</v>
      </c>
      <c r="I138" s="1">
        <v>7.9000000000000001E-2</v>
      </c>
      <c r="J138" s="1">
        <v>0.13500000000000001</v>
      </c>
      <c r="K138" s="1">
        <v>0.375</v>
      </c>
      <c r="L138" s="1">
        <v>5.0000000000000001E-3</v>
      </c>
      <c r="N138">
        <f t="shared" si="135"/>
        <v>100.12099999999998</v>
      </c>
      <c r="P138" s="1">
        <v>11.486000000000001</v>
      </c>
      <c r="Q138" s="1">
        <v>69.966999999999999</v>
      </c>
      <c r="R138" s="1">
        <v>11.003</v>
      </c>
      <c r="S138" s="19">
        <f t="shared" si="136"/>
        <v>20.518284528680734</v>
      </c>
      <c r="T138" s="19">
        <f>SUM(S$4:S138)</f>
        <v>615.63231253269578</v>
      </c>
      <c r="W138" s="4">
        <v>8</v>
      </c>
      <c r="X138" s="4">
        <v>3</v>
      </c>
      <c r="Y138" s="12">
        <v>0</v>
      </c>
      <c r="AA138" s="11">
        <f t="shared" si="137"/>
        <v>0.99064968894909278</v>
      </c>
      <c r="AB138" s="11">
        <f t="shared" si="138"/>
        <v>0</v>
      </c>
      <c r="AC138" s="11">
        <f t="shared" si="139"/>
        <v>2.5970977725237932E-4</v>
      </c>
      <c r="AD138" s="11">
        <f t="shared" si="140"/>
        <v>2.5165406755742978E-4</v>
      </c>
      <c r="AE138" s="11">
        <f t="shared" si="141"/>
        <v>0</v>
      </c>
      <c r="AF138" s="11">
        <f t="shared" si="142"/>
        <v>0.19125024205223609</v>
      </c>
      <c r="AG138" s="11">
        <f t="shared" si="143"/>
        <v>1.8143067393637953</v>
      </c>
      <c r="AH138" s="11">
        <f t="shared" si="144"/>
        <v>2.0724537298285302E-3</v>
      </c>
      <c r="AI138" s="11">
        <f t="shared" si="145"/>
        <v>2.799652463508594E-3</v>
      </c>
      <c r="AJ138" s="11">
        <f t="shared" si="146"/>
        <v>7.3858103036293886E-3</v>
      </c>
      <c r="AK138" s="11">
        <f t="shared" si="147"/>
        <v>2.3735684320392013E-4</v>
      </c>
      <c r="AL138" s="11">
        <f t="shared" si="148"/>
        <v>0</v>
      </c>
      <c r="AM138" s="11">
        <f t="shared" si="149"/>
        <v>3.0092133075501044</v>
      </c>
      <c r="AN138" s="11">
        <f t="shared" si="150"/>
        <v>0.9046398363026299</v>
      </c>
      <c r="AO138" s="8">
        <f t="shared" si="151"/>
        <v>0</v>
      </c>
      <c r="AQ138">
        <f t="shared" si="152"/>
        <v>40.457999999999998</v>
      </c>
      <c r="AR138">
        <f t="shared" si="153"/>
        <v>0</v>
      </c>
      <c r="AS138">
        <f t="shared" si="154"/>
        <v>8.9999999999999993E-3</v>
      </c>
      <c r="AT138">
        <f t="shared" si="155"/>
        <v>1.2999999999999999E-2</v>
      </c>
      <c r="AU138">
        <f t="shared" si="156"/>
        <v>0</v>
      </c>
      <c r="AV138">
        <f t="shared" si="157"/>
        <v>9.34</v>
      </c>
      <c r="AW138">
        <f t="shared" si="158"/>
        <v>49.707000000000001</v>
      </c>
      <c r="AX138">
        <f t="shared" si="159"/>
        <v>7.9000000000000001E-2</v>
      </c>
      <c r="AY138">
        <f t="shared" si="160"/>
        <v>0.13500000000000001</v>
      </c>
      <c r="AZ138">
        <f t="shared" si="161"/>
        <v>0.375</v>
      </c>
      <c r="BA138">
        <f t="shared" si="162"/>
        <v>5.0000000000000001E-3</v>
      </c>
      <c r="BB138">
        <f t="shared" si="163"/>
        <v>0</v>
      </c>
      <c r="BC138">
        <f t="shared" si="164"/>
        <v>100.12099999999998</v>
      </c>
      <c r="BE138">
        <f t="shared" si="165"/>
        <v>0.67340213049267639</v>
      </c>
      <c r="BF138">
        <f t="shared" si="166"/>
        <v>0</v>
      </c>
      <c r="BG138">
        <f t="shared" si="167"/>
        <v>1.7653981953707335E-4</v>
      </c>
      <c r="BH138">
        <f t="shared" si="168"/>
        <v>1.7106388578195931E-4</v>
      </c>
      <c r="BI138">
        <f t="shared" si="169"/>
        <v>0.13000389733311063</v>
      </c>
      <c r="BJ138">
        <f t="shared" si="170"/>
        <v>0</v>
      </c>
      <c r="BK138">
        <f t="shared" si="171"/>
        <v>1.2332896656444456</v>
      </c>
      <c r="BL138">
        <f t="shared" si="172"/>
        <v>1.4087671682353319E-3</v>
      </c>
      <c r="BM138">
        <f t="shared" si="173"/>
        <v>1.9030863832054743E-3</v>
      </c>
      <c r="BN138">
        <f t="shared" si="174"/>
        <v>5.0205642310905468E-3</v>
      </c>
      <c r="BO138">
        <f t="shared" si="175"/>
        <v>1.6134523200637637E-4</v>
      </c>
      <c r="BP138">
        <f t="shared" si="176"/>
        <v>0</v>
      </c>
      <c r="BQ138">
        <f t="shared" si="177"/>
        <v>2.0455370601900893</v>
      </c>
      <c r="BR138">
        <f t="shared" si="178"/>
        <v>1.4711116049251445</v>
      </c>
    </row>
    <row r="139" spans="1:70">
      <c r="A139" t="s">
        <v>224</v>
      </c>
      <c r="B139">
        <v>551</v>
      </c>
      <c r="C139" s="1">
        <v>40.622999999999998</v>
      </c>
      <c r="D139" s="1">
        <v>0</v>
      </c>
      <c r="E139" s="1">
        <v>8.0000000000000002E-3</v>
      </c>
      <c r="F139" s="1">
        <v>1.0999999999999999E-2</v>
      </c>
      <c r="G139" s="1">
        <v>9.3580000000000005</v>
      </c>
      <c r="H139" s="1">
        <v>50.279000000000003</v>
      </c>
      <c r="I139" s="1">
        <v>7.8E-2</v>
      </c>
      <c r="J139" s="1">
        <v>0.14099999999999999</v>
      </c>
      <c r="K139" s="1">
        <v>0.33500000000000002</v>
      </c>
      <c r="L139" s="1">
        <v>0</v>
      </c>
      <c r="N139">
        <f t="shared" si="135"/>
        <v>100.833</v>
      </c>
      <c r="P139" s="1">
        <v>11.499000000000001</v>
      </c>
      <c r="Q139" s="1">
        <v>69.954999999999998</v>
      </c>
      <c r="R139" s="1">
        <v>11.003</v>
      </c>
      <c r="S139" s="19">
        <f t="shared" si="136"/>
        <v>17.691806012954366</v>
      </c>
      <c r="T139" s="19">
        <f>SUM(S$4:S139)</f>
        <v>633.32411854565009</v>
      </c>
      <c r="W139" s="4">
        <v>8</v>
      </c>
      <c r="X139" s="4">
        <v>3</v>
      </c>
      <c r="Y139" s="12">
        <v>0</v>
      </c>
      <c r="AA139" s="11">
        <f t="shared" si="137"/>
        <v>0.98767311580862183</v>
      </c>
      <c r="AB139" s="11">
        <f t="shared" si="138"/>
        <v>0</v>
      </c>
      <c r="AC139" s="11">
        <f t="shared" si="139"/>
        <v>2.2922465069385439E-4</v>
      </c>
      <c r="AD139" s="11">
        <f t="shared" si="140"/>
        <v>2.1143594910207847E-4</v>
      </c>
      <c r="AE139" s="11">
        <f t="shared" si="141"/>
        <v>0</v>
      </c>
      <c r="AF139" s="11">
        <f t="shared" si="142"/>
        <v>0.19026710068903405</v>
      </c>
      <c r="AG139" s="11">
        <f t="shared" si="143"/>
        <v>1.8222389897250881</v>
      </c>
      <c r="AH139" s="11">
        <f t="shared" si="144"/>
        <v>2.0317856881851473E-3</v>
      </c>
      <c r="AI139" s="11">
        <f t="shared" si="145"/>
        <v>2.9034544006838249E-3</v>
      </c>
      <c r="AJ139" s="11">
        <f t="shared" si="146"/>
        <v>6.5514469800717953E-3</v>
      </c>
      <c r="AK139" s="11">
        <f t="shared" si="147"/>
        <v>0</v>
      </c>
      <c r="AL139" s="11">
        <f t="shared" si="148"/>
        <v>0</v>
      </c>
      <c r="AM139" s="11">
        <f t="shared" si="149"/>
        <v>3.0121065538914804</v>
      </c>
      <c r="AN139" s="11">
        <f t="shared" si="150"/>
        <v>0.90545762738542479</v>
      </c>
      <c r="AO139" s="8">
        <f t="shared" si="151"/>
        <v>0</v>
      </c>
      <c r="AQ139">
        <f t="shared" si="152"/>
        <v>40.622999999999998</v>
      </c>
      <c r="AR139">
        <f t="shared" si="153"/>
        <v>0</v>
      </c>
      <c r="AS139">
        <f t="shared" si="154"/>
        <v>8.0000000000000002E-3</v>
      </c>
      <c r="AT139">
        <f t="shared" si="155"/>
        <v>1.0999999999999999E-2</v>
      </c>
      <c r="AU139">
        <f t="shared" si="156"/>
        <v>0</v>
      </c>
      <c r="AV139">
        <f t="shared" si="157"/>
        <v>9.3580000000000005</v>
      </c>
      <c r="AW139">
        <f t="shared" si="158"/>
        <v>50.279000000000003</v>
      </c>
      <c r="AX139">
        <f t="shared" si="159"/>
        <v>7.8E-2</v>
      </c>
      <c r="AY139">
        <f t="shared" si="160"/>
        <v>0.14099999999999999</v>
      </c>
      <c r="AZ139">
        <f t="shared" si="161"/>
        <v>0.33500000000000002</v>
      </c>
      <c r="BA139">
        <f t="shared" si="162"/>
        <v>0</v>
      </c>
      <c r="BB139">
        <f t="shared" si="163"/>
        <v>0</v>
      </c>
      <c r="BC139">
        <f t="shared" si="164"/>
        <v>100.833</v>
      </c>
      <c r="BE139">
        <f t="shared" si="165"/>
        <v>0.67614846870838874</v>
      </c>
      <c r="BF139">
        <f t="shared" si="166"/>
        <v>0</v>
      </c>
      <c r="BG139">
        <f t="shared" si="167"/>
        <v>1.569242840329541E-4</v>
      </c>
      <c r="BH139">
        <f t="shared" si="168"/>
        <v>1.4474636489242711E-4</v>
      </c>
      <c r="BI139">
        <f t="shared" si="169"/>
        <v>0.13025444017593676</v>
      </c>
      <c r="BJ139">
        <f t="shared" si="170"/>
        <v>0</v>
      </c>
      <c r="BK139">
        <f t="shared" si="171"/>
        <v>1.2474816645329045</v>
      </c>
      <c r="BL139">
        <f t="shared" si="172"/>
        <v>1.3909346724348846E-3</v>
      </c>
      <c r="BM139">
        <f t="shared" si="173"/>
        <v>1.9876680002368285E-3</v>
      </c>
      <c r="BN139">
        <f t="shared" si="174"/>
        <v>4.4850373797742215E-3</v>
      </c>
      <c r="BO139">
        <f t="shared" si="175"/>
        <v>0</v>
      </c>
      <c r="BP139">
        <f t="shared" si="176"/>
        <v>0</v>
      </c>
      <c r="BQ139">
        <f t="shared" si="177"/>
        <v>2.062049884118601</v>
      </c>
      <c r="BR139">
        <f t="shared" si="178"/>
        <v>1.460734086546587</v>
      </c>
    </row>
    <row r="140" spans="1:70">
      <c r="S140" s="19"/>
      <c r="T140" s="19"/>
      <c r="W140" s="4"/>
      <c r="X140" s="4"/>
      <c r="Y140" s="12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8"/>
    </row>
    <row r="141" spans="1:70">
      <c r="S141" s="19"/>
      <c r="T141" s="19"/>
      <c r="W141" s="4"/>
      <c r="X141" s="4"/>
      <c r="Y141" s="12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8"/>
    </row>
    <row r="142" spans="1:70">
      <c r="S142" s="19"/>
      <c r="T142" s="19"/>
      <c r="W142" s="4"/>
      <c r="X142" s="4"/>
      <c r="Y142" s="12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8"/>
    </row>
    <row r="143" spans="1:70">
      <c r="S143" s="19"/>
      <c r="T143" s="19"/>
      <c r="W143" s="4"/>
      <c r="X143" s="4"/>
      <c r="Y143" s="12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8"/>
    </row>
    <row r="144" spans="1:70">
      <c r="S144" s="19"/>
      <c r="T144" s="19"/>
      <c r="W144" s="4"/>
      <c r="X144" s="4"/>
      <c r="Y144" s="12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8"/>
    </row>
    <row r="145" spans="19:41">
      <c r="S145" s="19"/>
      <c r="T145" s="19"/>
      <c r="W145" s="4"/>
      <c r="X145" s="4"/>
      <c r="Y145" s="12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8"/>
    </row>
    <row r="146" spans="19:41">
      <c r="S146" s="19"/>
      <c r="T146" s="19"/>
      <c r="W146" s="4"/>
      <c r="X146" s="4"/>
      <c r="Y146" s="12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8"/>
    </row>
    <row r="147" spans="19:41">
      <c r="S147" s="19"/>
      <c r="T147" s="19"/>
      <c r="W147" s="4"/>
      <c r="X147" s="4"/>
      <c r="Y147" s="12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8"/>
    </row>
    <row r="148" spans="19:41">
      <c r="S148" s="19"/>
      <c r="T148" s="19"/>
      <c r="W148" s="4"/>
      <c r="X148" s="4"/>
      <c r="Y148" s="12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8"/>
    </row>
    <row r="149" spans="19:41">
      <c r="S149" s="19"/>
      <c r="T149" s="19"/>
      <c r="W149" s="4"/>
      <c r="X149" s="4"/>
      <c r="Y149" s="12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8"/>
    </row>
    <row r="150" spans="19:41">
      <c r="S150" s="19"/>
      <c r="T150" s="19"/>
      <c r="W150" s="4"/>
      <c r="X150" s="4"/>
      <c r="Y150" s="12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8"/>
    </row>
    <row r="151" spans="19:41">
      <c r="S151" s="19"/>
      <c r="T151" s="19"/>
      <c r="W151" s="4"/>
      <c r="X151" s="4"/>
      <c r="Y151" s="12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8"/>
    </row>
    <row r="152" spans="19:41">
      <c r="S152" s="19"/>
      <c r="T152" s="19"/>
      <c r="W152" s="4"/>
      <c r="X152" s="4"/>
      <c r="Y152" s="12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8"/>
    </row>
  </sheetData>
  <mergeCells count="3">
    <mergeCell ref="D2:M2"/>
    <mergeCell ref="W1:X1"/>
    <mergeCell ref="P2:R2"/>
  </mergeCells>
  <phoneticPr fontId="1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L139"/>
  <sheetViews>
    <sheetView workbookViewId="0">
      <selection activeCell="R23" sqref="R23"/>
    </sheetView>
  </sheetViews>
  <sheetFormatPr defaultRowHeight="14.4"/>
  <cols>
    <col min="3" max="3" width="38" customWidth="1"/>
    <col min="5" max="5" width="9.44140625" customWidth="1"/>
    <col min="6" max="6" width="9" style="25"/>
    <col min="7" max="7" width="9"/>
    <col min="8" max="8" width="9" style="25"/>
    <col min="9" max="9" width="9"/>
    <col min="10" max="10" width="9" style="25"/>
    <col min="12" max="12" width="9" style="25"/>
  </cols>
  <sheetData>
    <row r="1" spans="2:11">
      <c r="E1" t="s">
        <v>69</v>
      </c>
    </row>
    <row r="2" spans="2:11">
      <c r="E2">
        <v>-1.5</v>
      </c>
      <c r="F2" s="34" t="s">
        <v>66</v>
      </c>
      <c r="G2" s="35"/>
      <c r="H2" s="34" t="s">
        <v>71</v>
      </c>
      <c r="I2" s="35"/>
      <c r="J2" s="34" t="s">
        <v>72</v>
      </c>
      <c r="K2" s="36"/>
    </row>
    <row r="3" spans="2:11">
      <c r="B3" t="s">
        <v>68</v>
      </c>
      <c r="C3" t="s">
        <v>63</v>
      </c>
      <c r="D3" t="s">
        <v>70</v>
      </c>
      <c r="E3" t="s">
        <v>67</v>
      </c>
      <c r="F3" s="25" t="s">
        <v>65</v>
      </c>
      <c r="G3" t="b">
        <v>1</v>
      </c>
      <c r="H3" s="25" t="s">
        <v>64</v>
      </c>
      <c r="I3" t="b">
        <v>1</v>
      </c>
      <c r="J3" s="25" t="s">
        <v>64</v>
      </c>
      <c r="K3" t="b">
        <v>1</v>
      </c>
    </row>
    <row r="4" spans="2:11">
      <c r="B4">
        <v>239</v>
      </c>
      <c r="C4" t="s">
        <v>89</v>
      </c>
      <c r="D4" s="19">
        <v>0</v>
      </c>
      <c r="E4" s="19">
        <f t="shared" ref="E4:E17" si="0">E5-D5</f>
        <v>-31.058543488742412</v>
      </c>
      <c r="F4" s="25">
        <v>22.204000000000001</v>
      </c>
      <c r="H4" s="25">
        <v>3.496</v>
      </c>
      <c r="J4" s="25">
        <v>0.61399999999999999</v>
      </c>
    </row>
    <row r="5" spans="2:11">
      <c r="B5">
        <v>240</v>
      </c>
      <c r="C5" t="s">
        <v>90</v>
      </c>
      <c r="D5" s="19">
        <v>2.2360679775080832</v>
      </c>
      <c r="E5" s="19">
        <f t="shared" si="0"/>
        <v>-28.82247551123433</v>
      </c>
      <c r="F5" s="25">
        <v>22.140999999999998</v>
      </c>
      <c r="H5" s="25">
        <v>3.504</v>
      </c>
      <c r="J5" s="25">
        <v>0.61</v>
      </c>
    </row>
    <row r="6" spans="2:11">
      <c r="B6">
        <v>241</v>
      </c>
      <c r="C6" t="s">
        <v>91</v>
      </c>
      <c r="D6" s="19">
        <v>2.2360679774945784</v>
      </c>
      <c r="E6" s="19">
        <f t="shared" si="0"/>
        <v>-26.586407533739752</v>
      </c>
      <c r="F6" s="25">
        <v>22.170999999999999</v>
      </c>
      <c r="H6" s="25">
        <v>3.4990000000000001</v>
      </c>
      <c r="J6" s="25">
        <v>0.61799999999999999</v>
      </c>
    </row>
    <row r="7" spans="2:11">
      <c r="B7">
        <v>242</v>
      </c>
      <c r="C7" t="s">
        <v>92</v>
      </c>
      <c r="D7" s="19">
        <v>2.8284271247534147</v>
      </c>
      <c r="E7" s="19">
        <f t="shared" si="0"/>
        <v>-23.757980408986338</v>
      </c>
      <c r="F7" s="25">
        <v>22.141999999999999</v>
      </c>
      <c r="H7" s="25">
        <v>3.504</v>
      </c>
      <c r="J7" s="25">
        <v>0.61399999999999999</v>
      </c>
    </row>
    <row r="8" spans="2:11">
      <c r="B8">
        <v>243</v>
      </c>
      <c r="C8" t="s">
        <v>93</v>
      </c>
      <c r="D8" s="19">
        <v>1.414213562366031</v>
      </c>
      <c r="E8" s="19">
        <f t="shared" si="0"/>
        <v>-22.343766846620309</v>
      </c>
      <c r="F8" s="25">
        <v>22.177</v>
      </c>
      <c r="H8" s="25">
        <v>3.5139999999999998</v>
      </c>
      <c r="J8" s="25">
        <v>0.61599999999999999</v>
      </c>
    </row>
    <row r="9" spans="2:11">
      <c r="B9">
        <v>244</v>
      </c>
      <c r="C9" t="s">
        <v>94</v>
      </c>
      <c r="D9" s="19">
        <v>2.2360679775025223</v>
      </c>
      <c r="E9" s="19">
        <f t="shared" si="0"/>
        <v>-20.107698869117787</v>
      </c>
      <c r="F9" s="25">
        <v>22.152999999999999</v>
      </c>
      <c r="H9" s="25">
        <v>3.524</v>
      </c>
      <c r="J9" s="25">
        <v>0.61799999999999999</v>
      </c>
    </row>
    <row r="10" spans="2:11">
      <c r="B10">
        <v>245</v>
      </c>
      <c r="C10" t="s">
        <v>95</v>
      </c>
      <c r="D10" s="19">
        <v>1.4142135623760794</v>
      </c>
      <c r="E10" s="19">
        <f t="shared" si="0"/>
        <v>-18.693485306741707</v>
      </c>
      <c r="F10" s="25">
        <v>22.152000000000001</v>
      </c>
      <c r="H10" s="25">
        <v>3.5089999999999999</v>
      </c>
      <c r="J10" s="25">
        <v>0.625</v>
      </c>
    </row>
    <row r="11" spans="2:11">
      <c r="B11">
        <v>246</v>
      </c>
      <c r="C11" t="s">
        <v>96</v>
      </c>
      <c r="D11" s="19">
        <v>2.2360679774961674</v>
      </c>
      <c r="E11" s="19">
        <f t="shared" si="0"/>
        <v>-16.457417329245541</v>
      </c>
      <c r="F11" s="25">
        <v>22.140999999999998</v>
      </c>
      <c r="H11" s="25">
        <v>3.4710000000000001</v>
      </c>
      <c r="J11" s="25">
        <v>0.622</v>
      </c>
    </row>
    <row r="12" spans="2:11">
      <c r="B12">
        <v>247</v>
      </c>
      <c r="C12" t="s">
        <v>97</v>
      </c>
      <c r="D12" s="19">
        <v>2.2360679775009333</v>
      </c>
      <c r="E12" s="19">
        <f t="shared" si="0"/>
        <v>-14.221349351744609</v>
      </c>
      <c r="F12" s="25">
        <v>21.556000000000001</v>
      </c>
      <c r="H12" s="25">
        <v>3.4260000000000002</v>
      </c>
      <c r="J12" s="25">
        <v>0.61199999999999999</v>
      </c>
    </row>
    <row r="13" spans="2:11">
      <c r="B13">
        <v>248</v>
      </c>
      <c r="C13" t="s">
        <v>98</v>
      </c>
      <c r="D13" s="19">
        <v>1.4142135623672869</v>
      </c>
      <c r="E13" s="19">
        <f t="shared" si="0"/>
        <v>-12.807135789377321</v>
      </c>
      <c r="F13" s="25">
        <v>22.091999999999999</v>
      </c>
      <c r="H13" s="25">
        <v>3.7669999999999999</v>
      </c>
      <c r="J13" s="25">
        <v>0.62</v>
      </c>
    </row>
    <row r="14" spans="2:11">
      <c r="B14">
        <v>249</v>
      </c>
      <c r="C14" t="s">
        <v>99</v>
      </c>
      <c r="D14" s="19">
        <v>2.8284271247521588</v>
      </c>
      <c r="E14" s="19">
        <f t="shared" si="0"/>
        <v>-9.978708664625163</v>
      </c>
      <c r="F14" s="25">
        <v>22.052</v>
      </c>
      <c r="H14" s="25">
        <v>3.516</v>
      </c>
      <c r="J14" s="25">
        <v>0.625</v>
      </c>
    </row>
    <row r="15" spans="2:11">
      <c r="B15">
        <v>250</v>
      </c>
      <c r="C15" t="s">
        <v>100</v>
      </c>
      <c r="D15" s="19">
        <v>2.8284271247433663</v>
      </c>
      <c r="E15" s="19">
        <f t="shared" si="0"/>
        <v>-7.1502815398817958</v>
      </c>
      <c r="F15" s="25">
        <v>21.568000000000001</v>
      </c>
      <c r="H15" s="25">
        <v>3.82</v>
      </c>
      <c r="J15" s="25">
        <v>0.61</v>
      </c>
    </row>
    <row r="16" spans="2:11">
      <c r="B16">
        <v>251</v>
      </c>
      <c r="C16" t="s">
        <v>101</v>
      </c>
      <c r="D16" s="19">
        <v>1.4142135623760794</v>
      </c>
      <c r="E16" s="19">
        <f t="shared" si="0"/>
        <v>-5.7360679775057166</v>
      </c>
      <c r="F16" s="25">
        <v>19.673999999999999</v>
      </c>
      <c r="H16" s="25">
        <v>4.37</v>
      </c>
      <c r="J16" s="25">
        <v>0.56699999999999995</v>
      </c>
    </row>
    <row r="17" spans="2:12">
      <c r="B17">
        <v>252</v>
      </c>
      <c r="C17" t="s">
        <v>102</v>
      </c>
      <c r="D17" s="19">
        <v>2.2360679774961669</v>
      </c>
      <c r="E17" s="19">
        <f t="shared" si="0"/>
        <v>-3.5000000000095497</v>
      </c>
      <c r="F17" s="25">
        <v>22.245999999999999</v>
      </c>
      <c r="H17" s="25">
        <v>3.6360000000000001</v>
      </c>
      <c r="J17" s="25">
        <v>0.63</v>
      </c>
    </row>
    <row r="18" spans="2:12" s="2" customFormat="1">
      <c r="B18" s="2">
        <v>253</v>
      </c>
      <c r="C18" s="2" t="s">
        <v>103</v>
      </c>
      <c r="D18" s="20">
        <v>2.0000000000095497</v>
      </c>
      <c r="E18" s="20">
        <f>E2</f>
        <v>-1.5</v>
      </c>
      <c r="F18" s="26">
        <v>21.013000000000002</v>
      </c>
      <c r="H18" s="26">
        <v>2.718</v>
      </c>
      <c r="J18" s="26">
        <v>0.59099999999999997</v>
      </c>
      <c r="L18" s="26"/>
    </row>
    <row r="19" spans="2:12">
      <c r="B19">
        <v>254</v>
      </c>
      <c r="C19" t="s">
        <v>104</v>
      </c>
      <c r="D19" s="19">
        <v>2.2360679774945784</v>
      </c>
      <c r="E19" s="19">
        <f t="shared" ref="E19:E24" si="1">E18+D19</f>
        <v>0.73606797749457842</v>
      </c>
      <c r="F19" s="25">
        <v>15.05</v>
      </c>
      <c r="H19" s="25">
        <v>0.98599999999999999</v>
      </c>
      <c r="J19" s="25">
        <v>0.52400000000000002</v>
      </c>
    </row>
    <row r="20" spans="2:12">
      <c r="B20">
        <v>255</v>
      </c>
      <c r="C20" t="s">
        <v>105</v>
      </c>
      <c r="D20" s="19">
        <v>2.2360679775025223</v>
      </c>
      <c r="E20" s="19">
        <f t="shared" si="1"/>
        <v>2.9721359549971007</v>
      </c>
      <c r="F20" s="25">
        <v>9.1739999999999995</v>
      </c>
      <c r="H20" s="25">
        <v>1.7210000000000001</v>
      </c>
      <c r="J20" s="25">
        <v>0.28599999999999998</v>
      </c>
    </row>
    <row r="21" spans="2:12" s="2" customFormat="1">
      <c r="B21" s="2">
        <v>256</v>
      </c>
      <c r="C21" s="2" t="s">
        <v>106</v>
      </c>
      <c r="D21" s="20">
        <v>1.4142135623760794</v>
      </c>
      <c r="E21" s="30">
        <f t="shared" si="1"/>
        <v>4.3863495173731799</v>
      </c>
      <c r="F21" s="26">
        <v>0.66600000000000004</v>
      </c>
      <c r="H21" s="26">
        <v>0.14499999999999999</v>
      </c>
      <c r="J21" s="26">
        <v>3.7999999999999999E-2</v>
      </c>
      <c r="L21" s="26"/>
    </row>
    <row r="22" spans="2:12">
      <c r="B22">
        <v>257</v>
      </c>
      <c r="C22" t="s">
        <v>107</v>
      </c>
      <c r="D22" s="19">
        <v>2.2360679774961669</v>
      </c>
      <c r="E22" s="19">
        <f t="shared" si="1"/>
        <v>6.6224174948693468</v>
      </c>
      <c r="F22" s="25">
        <v>0.17899999999999999</v>
      </c>
      <c r="G22">
        <v>0.12338</v>
      </c>
      <c r="H22" s="25">
        <v>8.0000000000000002E-3</v>
      </c>
      <c r="I22">
        <v>7.6667999999999997E-3</v>
      </c>
      <c r="J22" s="25">
        <v>2.8000000000000001E-2</v>
      </c>
      <c r="K22">
        <v>2.2034999999999999E-2</v>
      </c>
    </row>
    <row r="23" spans="2:12">
      <c r="B23">
        <v>258</v>
      </c>
      <c r="C23" t="s">
        <v>108</v>
      </c>
      <c r="D23" s="19">
        <v>2.2360679775080832</v>
      </c>
      <c r="E23" s="19">
        <f t="shared" si="1"/>
        <v>8.8584854723774296</v>
      </c>
      <c r="F23" s="25">
        <v>0.16300000000000001</v>
      </c>
      <c r="G23">
        <v>0.11799</v>
      </c>
      <c r="H23" s="25">
        <v>7.0000000000000001E-3</v>
      </c>
      <c r="I23">
        <v>6.8151000000000002E-3</v>
      </c>
      <c r="J23" s="25">
        <v>2.4E-2</v>
      </c>
      <c r="K23">
        <v>1.8905999999999999E-2</v>
      </c>
    </row>
    <row r="24" spans="2:12">
      <c r="B24">
        <v>259</v>
      </c>
      <c r="C24" t="s">
        <v>109</v>
      </c>
      <c r="D24" s="19">
        <v>1.4142135623672869</v>
      </c>
      <c r="E24" s="19">
        <f t="shared" si="1"/>
        <v>10.272699034744717</v>
      </c>
      <c r="F24" s="25">
        <v>0.151</v>
      </c>
      <c r="G24">
        <v>0.11111</v>
      </c>
      <c r="H24" s="25">
        <v>5.0000000000000001E-3</v>
      </c>
      <c r="I24">
        <v>4.8529999999999997E-3</v>
      </c>
      <c r="J24" s="25">
        <v>2.5999999999999999E-2</v>
      </c>
      <c r="K24">
        <v>2.1350999999999998E-2</v>
      </c>
    </row>
    <row r="25" spans="2:12">
      <c r="B25">
        <v>260</v>
      </c>
      <c r="C25" t="s">
        <v>110</v>
      </c>
      <c r="D25" s="19">
        <v>2.8284271247521588</v>
      </c>
      <c r="E25" s="19">
        <f>E24+D25</f>
        <v>13.101126159496875</v>
      </c>
      <c r="F25" s="25">
        <v>0.14000000000000001</v>
      </c>
      <c r="G25">
        <v>0.10798000000000001</v>
      </c>
      <c r="H25" s="25">
        <v>7.0000000000000001E-3</v>
      </c>
      <c r="I25">
        <v>6.8985000000000001E-3</v>
      </c>
      <c r="J25" s="25">
        <v>2.3E-2</v>
      </c>
      <c r="K25">
        <v>1.9075999999999999E-2</v>
      </c>
    </row>
    <row r="26" spans="2:12">
      <c r="B26">
        <v>261</v>
      </c>
      <c r="C26" t="s">
        <v>111</v>
      </c>
      <c r="D26" s="19">
        <v>1.4142135623672869</v>
      </c>
      <c r="E26" s="19">
        <f t="shared" ref="E26:E88" si="2">E25+D26</f>
        <v>14.515339721864162</v>
      </c>
      <c r="F26" s="25">
        <v>0.129</v>
      </c>
      <c r="G26">
        <v>0.10005</v>
      </c>
      <c r="H26" s="25">
        <v>8.0000000000000002E-3</v>
      </c>
      <c r="I26">
        <v>7.9121999999999994E-3</v>
      </c>
      <c r="J26" s="25">
        <v>2.1000000000000001E-2</v>
      </c>
      <c r="K26">
        <v>1.7371999999999999E-2</v>
      </c>
    </row>
    <row r="27" spans="2:12">
      <c r="B27">
        <v>262</v>
      </c>
      <c r="C27" t="s">
        <v>112</v>
      </c>
      <c r="D27" s="19">
        <v>2.8284271247521588</v>
      </c>
      <c r="E27" s="31">
        <f t="shared" si="2"/>
        <v>17.343766846616322</v>
      </c>
      <c r="F27" s="25">
        <v>0.125</v>
      </c>
      <c r="G27">
        <v>0.10102999999999999</v>
      </c>
      <c r="H27" s="25">
        <v>6.0000000000000001E-3</v>
      </c>
      <c r="I27">
        <v>5.9325000000000003E-3</v>
      </c>
      <c r="J27" s="25">
        <v>1.9E-2</v>
      </c>
      <c r="K27">
        <v>1.5866000000000002E-2</v>
      </c>
    </row>
    <row r="28" spans="2:12">
      <c r="B28">
        <v>263</v>
      </c>
      <c r="C28" t="s">
        <v>113</v>
      </c>
      <c r="D28" s="19">
        <v>2.2360679774961669</v>
      </c>
      <c r="E28" s="19">
        <f t="shared" si="2"/>
        <v>19.579834824112488</v>
      </c>
      <c r="F28" s="25">
        <v>0.11600000000000001</v>
      </c>
      <c r="G28">
        <v>9.5092999999999997E-2</v>
      </c>
      <c r="H28" s="25">
        <v>5.0000000000000001E-3</v>
      </c>
      <c r="I28">
        <v>4.9433000000000003E-3</v>
      </c>
      <c r="J28" s="25">
        <v>0.02</v>
      </c>
      <c r="K28">
        <v>1.7194999999999998E-2</v>
      </c>
    </row>
    <row r="29" spans="2:12">
      <c r="B29">
        <v>264</v>
      </c>
      <c r="C29" t="s">
        <v>114</v>
      </c>
      <c r="D29" s="19">
        <v>1.4142135623760794</v>
      </c>
      <c r="E29" s="19">
        <f t="shared" si="2"/>
        <v>20.994048386488569</v>
      </c>
      <c r="F29" s="25">
        <v>0.113</v>
      </c>
      <c r="G29">
        <v>9.3733999999999998E-2</v>
      </c>
      <c r="H29" s="25">
        <v>6.0000000000000001E-3</v>
      </c>
      <c r="I29">
        <v>5.9492E-3</v>
      </c>
      <c r="J29" s="25">
        <v>2.3E-2</v>
      </c>
      <c r="K29">
        <v>2.0374E-2</v>
      </c>
    </row>
    <row r="30" spans="2:12">
      <c r="B30">
        <v>265</v>
      </c>
      <c r="C30" t="s">
        <v>115</v>
      </c>
      <c r="D30" s="19">
        <v>2.2360679774953729</v>
      </c>
      <c r="E30" s="19">
        <f t="shared" si="2"/>
        <v>23.230116363983942</v>
      </c>
      <c r="F30" s="25">
        <v>0.111</v>
      </c>
      <c r="G30">
        <v>9.4005000000000005E-2</v>
      </c>
      <c r="H30" s="25">
        <v>5.0000000000000001E-3</v>
      </c>
      <c r="I30">
        <v>4.9565E-3</v>
      </c>
      <c r="J30" s="25">
        <v>1.9E-2</v>
      </c>
      <c r="K30">
        <v>1.6622000000000001E-2</v>
      </c>
    </row>
    <row r="31" spans="2:12">
      <c r="B31">
        <v>266</v>
      </c>
      <c r="C31" t="s">
        <v>116</v>
      </c>
      <c r="D31" s="19">
        <v>2.2360679775025223</v>
      </c>
      <c r="E31" s="19">
        <f t="shared" si="2"/>
        <v>25.466184341486464</v>
      </c>
      <c r="F31" s="25">
        <v>0.107</v>
      </c>
      <c r="G31">
        <v>9.1896000000000005E-2</v>
      </c>
      <c r="H31" s="25">
        <v>6.0000000000000001E-3</v>
      </c>
      <c r="I31">
        <v>5.9611999999999998E-3</v>
      </c>
      <c r="J31" s="25">
        <v>1.6E-2</v>
      </c>
      <c r="K31">
        <v>1.3840999999999999E-2</v>
      </c>
    </row>
    <row r="32" spans="2:12">
      <c r="B32">
        <v>267</v>
      </c>
      <c r="C32" t="s">
        <v>117</v>
      </c>
      <c r="D32" s="19">
        <v>1.4142135623760794</v>
      </c>
      <c r="E32" s="19">
        <f t="shared" si="2"/>
        <v>26.880397903862544</v>
      </c>
      <c r="F32" s="25">
        <v>0.10199999999999999</v>
      </c>
      <c r="G32">
        <v>8.7941000000000005E-2</v>
      </c>
      <c r="H32" s="25">
        <v>6.0000000000000001E-3</v>
      </c>
      <c r="I32">
        <v>5.9638E-3</v>
      </c>
      <c r="J32" s="25">
        <v>1.7000000000000001E-2</v>
      </c>
      <c r="K32">
        <v>1.4966999999999999E-2</v>
      </c>
    </row>
    <row r="33" spans="2:11">
      <c r="B33">
        <v>268</v>
      </c>
      <c r="C33" t="s">
        <v>118</v>
      </c>
      <c r="D33" s="19">
        <v>2.2360679774961669</v>
      </c>
      <c r="E33" s="19">
        <f t="shared" si="2"/>
        <v>29.11646588135871</v>
      </c>
      <c r="F33" s="25">
        <v>9.9000000000000005E-2</v>
      </c>
      <c r="G33">
        <v>8.6386000000000004E-2</v>
      </c>
      <c r="H33" s="25">
        <v>8.9999999999999993E-3</v>
      </c>
      <c r="I33">
        <v>8.9680999999999997E-3</v>
      </c>
      <c r="J33" s="25">
        <v>1.7999999999999999E-2</v>
      </c>
      <c r="K33">
        <v>1.6146000000000001E-2</v>
      </c>
    </row>
    <row r="34" spans="2:11">
      <c r="B34">
        <v>269</v>
      </c>
      <c r="C34" t="s">
        <v>119</v>
      </c>
      <c r="D34" s="19">
        <v>2.8284271247534147</v>
      </c>
      <c r="E34" s="19">
        <f t="shared" si="2"/>
        <v>31.944893006112125</v>
      </c>
      <c r="F34" s="25">
        <v>9.9000000000000005E-2</v>
      </c>
      <c r="G34">
        <v>8.7971999999999995E-2</v>
      </c>
      <c r="H34" s="25">
        <v>0.01</v>
      </c>
      <c r="I34">
        <v>9.9734000000000003E-3</v>
      </c>
      <c r="J34" s="25">
        <v>1.9E-2</v>
      </c>
      <c r="K34">
        <v>1.7337000000000002E-2</v>
      </c>
    </row>
    <row r="35" spans="2:11">
      <c r="B35">
        <v>270</v>
      </c>
      <c r="C35" t="s">
        <v>120</v>
      </c>
      <c r="D35" s="19">
        <v>1.414213562366031</v>
      </c>
      <c r="E35" s="19">
        <f t="shared" si="2"/>
        <v>33.359106568478154</v>
      </c>
      <c r="F35" s="25">
        <v>9.7000000000000003E-2</v>
      </c>
      <c r="G35">
        <v>8.6624999999999994E-2</v>
      </c>
      <c r="H35" s="25">
        <v>8.9999999999999993E-3</v>
      </c>
      <c r="I35">
        <v>8.9748999999999992E-3</v>
      </c>
      <c r="J35" s="25">
        <v>1.7000000000000001E-2</v>
      </c>
      <c r="K35">
        <v>1.5422999999999999E-2</v>
      </c>
    </row>
    <row r="36" spans="2:11">
      <c r="B36">
        <v>271</v>
      </c>
      <c r="C36" t="s">
        <v>121</v>
      </c>
      <c r="D36" s="19">
        <v>2.8284271247534147</v>
      </c>
      <c r="E36" s="19">
        <f t="shared" si="2"/>
        <v>36.187533693231572</v>
      </c>
      <c r="F36" s="25">
        <v>9.0999999999999998E-2</v>
      </c>
      <c r="G36">
        <v>8.1813999999999998E-2</v>
      </c>
      <c r="H36" s="25">
        <v>0.01</v>
      </c>
      <c r="I36">
        <v>9.9775000000000003E-3</v>
      </c>
      <c r="J36" s="25">
        <v>1.4E-2</v>
      </c>
      <c r="K36">
        <v>1.2579999999999999E-2</v>
      </c>
    </row>
    <row r="37" spans="2:11">
      <c r="B37">
        <v>272</v>
      </c>
      <c r="C37" t="s">
        <v>122</v>
      </c>
      <c r="D37" s="19">
        <v>1.414213562366031</v>
      </c>
      <c r="E37" s="19">
        <f t="shared" si="2"/>
        <v>37.601747255597601</v>
      </c>
      <c r="F37" s="25">
        <v>0.09</v>
      </c>
      <c r="G37">
        <v>8.1339999999999996E-2</v>
      </c>
      <c r="H37" s="25">
        <v>8.9999999999999993E-3</v>
      </c>
      <c r="I37">
        <v>8.9788000000000003E-3</v>
      </c>
      <c r="J37" s="25">
        <v>1.6E-2</v>
      </c>
      <c r="K37">
        <v>1.4651000000000001E-2</v>
      </c>
    </row>
    <row r="38" spans="2:11">
      <c r="B38">
        <v>273</v>
      </c>
      <c r="C38" t="s">
        <v>123</v>
      </c>
      <c r="D38" s="19">
        <v>2.2360679775080832</v>
      </c>
      <c r="E38" s="19">
        <f t="shared" si="2"/>
        <v>39.837815233105687</v>
      </c>
      <c r="F38" s="25">
        <v>0.09</v>
      </c>
      <c r="G38">
        <v>8.2088999999999995E-2</v>
      </c>
      <c r="H38" s="25">
        <v>6.0000000000000001E-3</v>
      </c>
      <c r="I38">
        <v>5.9810000000000002E-3</v>
      </c>
      <c r="J38" s="25">
        <v>1.7000000000000001E-2</v>
      </c>
      <c r="K38">
        <v>1.5753E-2</v>
      </c>
    </row>
    <row r="39" spans="2:11">
      <c r="B39">
        <v>274</v>
      </c>
      <c r="C39" t="s">
        <v>124</v>
      </c>
      <c r="D39" s="19">
        <v>2.2360679774961669</v>
      </c>
      <c r="E39" s="19">
        <f t="shared" si="2"/>
        <v>42.073883210601856</v>
      </c>
      <c r="F39" s="25">
        <v>8.7999999999999995E-2</v>
      </c>
      <c r="G39">
        <v>8.0751000000000003E-2</v>
      </c>
      <c r="H39" s="25">
        <v>8.0000000000000002E-3</v>
      </c>
      <c r="I39">
        <v>7.9830999999999999E-3</v>
      </c>
      <c r="J39" s="25">
        <v>1.6E-2</v>
      </c>
      <c r="K39">
        <v>1.4843E-2</v>
      </c>
    </row>
    <row r="40" spans="2:11">
      <c r="B40">
        <v>275</v>
      </c>
      <c r="C40" t="s">
        <v>125</v>
      </c>
      <c r="D40" s="19">
        <v>1.4142135623760794</v>
      </c>
      <c r="E40" s="19">
        <f t="shared" si="2"/>
        <v>43.488096772977933</v>
      </c>
      <c r="F40" s="25">
        <v>8.6999999999999994E-2</v>
      </c>
      <c r="G40">
        <v>8.0129000000000006E-2</v>
      </c>
      <c r="H40" s="25">
        <v>8.9999999999999993E-3</v>
      </c>
      <c r="I40">
        <v>8.9846000000000006E-3</v>
      </c>
      <c r="J40" s="25">
        <v>1.2E-2</v>
      </c>
      <c r="K40">
        <v>1.0892000000000001E-2</v>
      </c>
    </row>
    <row r="41" spans="2:11">
      <c r="B41">
        <v>276</v>
      </c>
      <c r="C41" t="s">
        <v>126</v>
      </c>
      <c r="D41" s="19">
        <v>2.2360679775025223</v>
      </c>
      <c r="E41" s="19">
        <f t="shared" si="2"/>
        <v>45.724164750480455</v>
      </c>
      <c r="F41" s="25">
        <v>8.4000000000000005E-2</v>
      </c>
      <c r="G41">
        <v>7.7676999999999996E-2</v>
      </c>
      <c r="H41" s="25">
        <v>7.0000000000000001E-3</v>
      </c>
      <c r="I41">
        <v>6.9848000000000002E-3</v>
      </c>
      <c r="J41" s="25">
        <v>1.2999999999999999E-2</v>
      </c>
      <c r="K41">
        <v>1.1971000000000001E-2</v>
      </c>
    </row>
    <row r="42" spans="2:11">
      <c r="B42">
        <v>277</v>
      </c>
      <c r="C42" t="s">
        <v>127</v>
      </c>
      <c r="D42" s="19">
        <v>2.2360679774945784</v>
      </c>
      <c r="E42" s="19">
        <f t="shared" si="2"/>
        <v>47.960232727975033</v>
      </c>
      <c r="F42" s="25">
        <v>8.5999999999999993E-2</v>
      </c>
      <c r="G42">
        <v>8.0161999999999997E-2</v>
      </c>
      <c r="H42" s="25">
        <v>8.0000000000000002E-3</v>
      </c>
      <c r="I42">
        <v>7.9868000000000005E-3</v>
      </c>
      <c r="J42" s="25">
        <v>1.4999999999999999E-2</v>
      </c>
      <c r="K42">
        <v>1.4042000000000001E-2</v>
      </c>
    </row>
    <row r="43" spans="2:11">
      <c r="B43">
        <v>278</v>
      </c>
      <c r="C43" t="s">
        <v>128</v>
      </c>
      <c r="D43" s="19">
        <v>2.2360679775088776</v>
      </c>
      <c r="E43" s="19">
        <f t="shared" si="2"/>
        <v>50.196300705483907</v>
      </c>
      <c r="F43" s="25">
        <v>8.5000000000000006E-2</v>
      </c>
      <c r="G43">
        <v>7.9606999999999997E-2</v>
      </c>
      <c r="H43" s="25">
        <v>0.01</v>
      </c>
      <c r="I43">
        <v>9.9868999999999999E-3</v>
      </c>
      <c r="J43" s="25">
        <v>1.4E-2</v>
      </c>
      <c r="K43">
        <v>1.3105E-2</v>
      </c>
    </row>
    <row r="44" spans="2:11">
      <c r="B44">
        <v>279</v>
      </c>
      <c r="C44" t="s">
        <v>129</v>
      </c>
      <c r="D44" s="19">
        <v>1.414213562366031</v>
      </c>
      <c r="E44" s="19">
        <f t="shared" si="2"/>
        <v>51.610514267849936</v>
      </c>
      <c r="F44" s="25">
        <v>8.3000000000000004E-2</v>
      </c>
      <c r="G44">
        <v>7.7863000000000002E-2</v>
      </c>
      <c r="H44" s="25">
        <v>8.9999999999999993E-3</v>
      </c>
      <c r="I44">
        <v>8.9884000000000006E-3</v>
      </c>
      <c r="J44" s="25">
        <v>0.01</v>
      </c>
      <c r="K44">
        <v>9.1421000000000002E-3</v>
      </c>
    </row>
    <row r="45" spans="2:11">
      <c r="B45">
        <v>280</v>
      </c>
      <c r="C45" t="s">
        <v>130</v>
      </c>
      <c r="D45" s="19">
        <v>1.4142135623760794</v>
      </c>
      <c r="E45" s="19">
        <f t="shared" si="2"/>
        <v>53.024727830226013</v>
      </c>
      <c r="F45" s="25">
        <v>8.1000000000000003E-2</v>
      </c>
      <c r="G45">
        <v>7.6097999999999999E-2</v>
      </c>
      <c r="H45" s="25">
        <v>8.0000000000000002E-3</v>
      </c>
      <c r="I45">
        <v>7.9886999999999996E-3</v>
      </c>
      <c r="J45" s="25">
        <v>1.7999999999999999E-2</v>
      </c>
      <c r="K45">
        <v>1.7177999999999999E-2</v>
      </c>
    </row>
    <row r="46" spans="2:11">
      <c r="B46">
        <v>281</v>
      </c>
      <c r="C46" t="s">
        <v>131</v>
      </c>
      <c r="D46" s="19">
        <v>2.8284271247433663</v>
      </c>
      <c r="E46" s="19">
        <f t="shared" si="2"/>
        <v>55.853154954969376</v>
      </c>
      <c r="F46" s="25">
        <v>8.1000000000000003E-2</v>
      </c>
      <c r="G46">
        <v>7.6529E-2</v>
      </c>
      <c r="H46" s="25">
        <v>0.01</v>
      </c>
      <c r="I46">
        <v>9.9904E-3</v>
      </c>
      <c r="J46" s="25">
        <v>1.4E-2</v>
      </c>
      <c r="K46">
        <v>1.3243E-2</v>
      </c>
    </row>
    <row r="47" spans="2:11">
      <c r="B47">
        <v>282</v>
      </c>
      <c r="C47" t="s">
        <v>132</v>
      </c>
      <c r="D47" s="19">
        <v>2.8284271247534147</v>
      </c>
      <c r="E47" s="19">
        <f t="shared" si="2"/>
        <v>58.681582079722794</v>
      </c>
      <c r="F47" s="25">
        <v>8.3000000000000004E-2</v>
      </c>
      <c r="G47">
        <v>7.8918000000000002E-2</v>
      </c>
      <c r="H47" s="25">
        <v>8.0000000000000002E-3</v>
      </c>
      <c r="I47">
        <v>7.9903999999999999E-3</v>
      </c>
      <c r="J47" s="25">
        <v>1.2999999999999999E-2</v>
      </c>
      <c r="K47">
        <v>1.2300999999999999E-2</v>
      </c>
    </row>
    <row r="48" spans="2:11">
      <c r="B48">
        <v>283</v>
      </c>
      <c r="C48" t="s">
        <v>133</v>
      </c>
      <c r="D48" s="19">
        <v>1.414213562366031</v>
      </c>
      <c r="E48" s="19">
        <f t="shared" si="2"/>
        <v>60.095795642088824</v>
      </c>
      <c r="F48" s="25">
        <v>8.1000000000000003E-2</v>
      </c>
      <c r="G48">
        <v>7.7091000000000007E-2</v>
      </c>
      <c r="H48" s="25">
        <v>1.0999999999999999E-2</v>
      </c>
      <c r="I48">
        <v>1.0991000000000001E-2</v>
      </c>
      <c r="J48" s="25">
        <v>1.2E-2</v>
      </c>
      <c r="K48">
        <v>1.1328E-2</v>
      </c>
    </row>
    <row r="49" spans="2:11">
      <c r="B49">
        <v>284</v>
      </c>
      <c r="C49" t="s">
        <v>134</v>
      </c>
      <c r="D49" s="19">
        <v>2.2360679775009333</v>
      </c>
      <c r="E49" s="19">
        <f t="shared" si="2"/>
        <v>62.331863619589754</v>
      </c>
      <c r="F49" s="25">
        <v>7.9000000000000001E-2</v>
      </c>
      <c r="G49">
        <v>7.5347999999999998E-2</v>
      </c>
      <c r="H49" s="25">
        <v>1.2999999999999999E-2</v>
      </c>
      <c r="I49">
        <v>1.2992999999999999E-2</v>
      </c>
      <c r="J49" s="25">
        <v>1.4E-2</v>
      </c>
      <c r="K49">
        <v>1.3369000000000001E-2</v>
      </c>
    </row>
    <row r="50" spans="2:11">
      <c r="B50">
        <v>285</v>
      </c>
      <c r="C50" t="s">
        <v>135</v>
      </c>
      <c r="D50" s="19">
        <v>2.2360679774961674</v>
      </c>
      <c r="E50" s="19">
        <f t="shared" si="2"/>
        <v>64.567931597085916</v>
      </c>
      <c r="F50" s="25">
        <v>8.2000000000000003E-2</v>
      </c>
      <c r="G50">
        <v>7.8586000000000003E-2</v>
      </c>
      <c r="H50" s="25">
        <v>1.2E-2</v>
      </c>
      <c r="I50">
        <v>1.1991999999999999E-2</v>
      </c>
      <c r="J50" s="25">
        <v>1.4999999999999999E-2</v>
      </c>
      <c r="K50">
        <v>1.4404999999999999E-2</v>
      </c>
    </row>
    <row r="51" spans="2:11">
      <c r="B51">
        <v>286</v>
      </c>
      <c r="C51" t="s">
        <v>136</v>
      </c>
      <c r="D51" s="19">
        <v>1.4142135623760794</v>
      </c>
      <c r="E51" s="19">
        <f t="shared" si="2"/>
        <v>65.982145159461993</v>
      </c>
      <c r="F51" s="25">
        <v>8.5000000000000006E-2</v>
      </c>
      <c r="G51">
        <v>8.1717999999999999E-2</v>
      </c>
      <c r="H51" s="25">
        <v>7.0000000000000001E-3</v>
      </c>
      <c r="I51">
        <v>6.9924000000000002E-3</v>
      </c>
      <c r="J51" s="25">
        <v>1.4E-2</v>
      </c>
      <c r="K51">
        <v>1.3427E-2</v>
      </c>
    </row>
    <row r="52" spans="2:11">
      <c r="B52">
        <v>287</v>
      </c>
      <c r="C52" t="s">
        <v>137</v>
      </c>
      <c r="D52" s="19">
        <v>2.2360679774961669</v>
      </c>
      <c r="E52" s="19">
        <f t="shared" si="2"/>
        <v>68.218213136958155</v>
      </c>
      <c r="F52" s="25">
        <v>8.3000000000000004E-2</v>
      </c>
      <c r="G52">
        <v>7.9930000000000001E-2</v>
      </c>
      <c r="H52" s="25">
        <v>8.9999999999999993E-3</v>
      </c>
      <c r="I52">
        <v>8.9923999999999994E-3</v>
      </c>
      <c r="J52" s="25">
        <v>1.4999999999999999E-2</v>
      </c>
      <c r="K52">
        <v>1.4459E-2</v>
      </c>
    </row>
    <row r="53" spans="2:11">
      <c r="B53">
        <v>288</v>
      </c>
      <c r="C53" t="s">
        <v>138</v>
      </c>
      <c r="D53" s="19">
        <v>1.4142135623760794</v>
      </c>
      <c r="E53" s="19">
        <f t="shared" si="2"/>
        <v>69.632426699334232</v>
      </c>
      <c r="F53" s="25">
        <v>8.5999999999999993E-2</v>
      </c>
      <c r="G53">
        <v>8.3051E-2</v>
      </c>
      <c r="H53" s="25">
        <v>8.9999999999999993E-3</v>
      </c>
      <c r="I53">
        <v>8.9922999999999999E-3</v>
      </c>
      <c r="J53" s="25">
        <v>1.6E-2</v>
      </c>
      <c r="K53">
        <v>1.5479E-2</v>
      </c>
    </row>
    <row r="54" spans="2:11">
      <c r="B54">
        <v>289</v>
      </c>
      <c r="C54" t="s">
        <v>139</v>
      </c>
      <c r="D54" s="19">
        <v>2.8284271247433663</v>
      </c>
      <c r="E54" s="19">
        <f t="shared" si="2"/>
        <v>72.460853824077603</v>
      </c>
      <c r="F54" s="25">
        <v>8.3000000000000004E-2</v>
      </c>
      <c r="G54">
        <v>8.0264000000000002E-2</v>
      </c>
      <c r="H54" s="25">
        <v>8.0000000000000002E-3</v>
      </c>
      <c r="I54">
        <v>7.9944999999999999E-3</v>
      </c>
      <c r="J54" s="25">
        <v>1.4999999999999999E-2</v>
      </c>
      <c r="K54">
        <v>1.4514000000000001E-2</v>
      </c>
    </row>
    <row r="55" spans="2:11">
      <c r="B55">
        <v>290</v>
      </c>
      <c r="C55" t="s">
        <v>140</v>
      </c>
      <c r="D55" s="19">
        <v>2.2360679775009333</v>
      </c>
      <c r="E55" s="19">
        <f t="shared" si="2"/>
        <v>74.69692180157854</v>
      </c>
      <c r="F55" s="25">
        <v>8.4000000000000005E-2</v>
      </c>
      <c r="G55">
        <v>8.1431000000000003E-2</v>
      </c>
      <c r="H55" s="25">
        <v>0.01</v>
      </c>
      <c r="I55">
        <v>9.9942999999999994E-3</v>
      </c>
      <c r="J55" s="25">
        <v>1.2E-2</v>
      </c>
      <c r="K55">
        <v>1.154E-2</v>
      </c>
    </row>
    <row r="56" spans="2:11">
      <c r="B56">
        <v>291</v>
      </c>
      <c r="C56" t="s">
        <v>141</v>
      </c>
      <c r="D56" s="19">
        <v>2.2360679774961674</v>
      </c>
      <c r="E56" s="19">
        <f t="shared" si="2"/>
        <v>76.932989779074703</v>
      </c>
      <c r="F56" s="25">
        <v>8.2000000000000003E-2</v>
      </c>
      <c r="G56">
        <v>7.9576999999999995E-2</v>
      </c>
      <c r="H56" s="25">
        <v>1.2E-2</v>
      </c>
      <c r="I56">
        <v>1.1993999999999999E-2</v>
      </c>
      <c r="J56" s="25">
        <v>1.7000000000000001E-2</v>
      </c>
      <c r="K56">
        <v>1.6566000000000001E-2</v>
      </c>
    </row>
    <row r="57" spans="2:11">
      <c r="B57">
        <v>292</v>
      </c>
      <c r="C57" t="s">
        <v>142</v>
      </c>
      <c r="D57" s="19">
        <v>2.2360679775009333</v>
      </c>
      <c r="E57" s="19">
        <f t="shared" si="2"/>
        <v>79.16905775657564</v>
      </c>
      <c r="F57" s="25">
        <v>8.3000000000000004E-2</v>
      </c>
      <c r="G57">
        <v>8.0710000000000004E-2</v>
      </c>
      <c r="H57" s="25">
        <v>8.0000000000000002E-3</v>
      </c>
      <c r="I57">
        <v>7.9944000000000005E-3</v>
      </c>
      <c r="J57" s="25">
        <v>1.7000000000000001E-2</v>
      </c>
      <c r="K57">
        <v>1.6587000000000001E-2</v>
      </c>
    </row>
    <row r="58" spans="2:11">
      <c r="B58">
        <v>293</v>
      </c>
      <c r="C58" t="s">
        <v>143</v>
      </c>
      <c r="D58" s="19">
        <v>1.4142135623773355</v>
      </c>
      <c r="E58" s="19">
        <f t="shared" si="2"/>
        <v>80.583271318952981</v>
      </c>
      <c r="F58" s="25">
        <v>8.1000000000000003E-2</v>
      </c>
      <c r="G58">
        <v>7.8794000000000003E-2</v>
      </c>
      <c r="H58" s="25">
        <v>1.0999999999999999E-2</v>
      </c>
      <c r="I58">
        <v>1.0994E-2</v>
      </c>
      <c r="J58" s="25">
        <v>1.4999999999999999E-2</v>
      </c>
      <c r="K58">
        <v>1.4600999999999999E-2</v>
      </c>
    </row>
    <row r="59" spans="2:11">
      <c r="B59">
        <v>294</v>
      </c>
      <c r="C59" t="s">
        <v>144</v>
      </c>
      <c r="D59" s="19">
        <v>2.2360679774953729</v>
      </c>
      <c r="E59" s="19">
        <f t="shared" si="2"/>
        <v>82.819339296448348</v>
      </c>
      <c r="F59" s="25">
        <v>7.9000000000000001E-2</v>
      </c>
      <c r="G59">
        <v>7.6910999999999993E-2</v>
      </c>
      <c r="H59" s="25">
        <v>7.0000000000000001E-3</v>
      </c>
      <c r="I59">
        <v>6.9950999999999998E-3</v>
      </c>
      <c r="J59" s="25">
        <v>1.6E-2</v>
      </c>
      <c r="K59">
        <v>1.5622E-2</v>
      </c>
    </row>
    <row r="60" spans="2:11">
      <c r="B60">
        <v>295</v>
      </c>
      <c r="C60" t="s">
        <v>145</v>
      </c>
      <c r="D60" s="19">
        <v>2.2360679775009333</v>
      </c>
      <c r="E60" s="19">
        <f t="shared" si="2"/>
        <v>85.055407273949285</v>
      </c>
      <c r="F60" s="25">
        <v>7.9000000000000001E-2</v>
      </c>
      <c r="G60">
        <v>7.7022999999999994E-2</v>
      </c>
      <c r="H60" s="25">
        <v>0.01</v>
      </c>
      <c r="I60">
        <v>9.9964000000000008E-3</v>
      </c>
      <c r="J60" s="25">
        <v>1.2E-2</v>
      </c>
      <c r="K60">
        <v>1.1641E-2</v>
      </c>
    </row>
    <row r="61" spans="2:11">
      <c r="B61">
        <v>296</v>
      </c>
      <c r="C61" t="s">
        <v>146</v>
      </c>
      <c r="D61" s="19">
        <v>2.2360679774961669</v>
      </c>
      <c r="E61" s="19">
        <f t="shared" si="2"/>
        <v>87.291475251445448</v>
      </c>
      <c r="F61" s="25">
        <v>8.1000000000000003E-2</v>
      </c>
      <c r="G61">
        <v>7.9129000000000005E-2</v>
      </c>
      <c r="H61" s="25">
        <v>6.0000000000000001E-3</v>
      </c>
      <c r="I61">
        <v>5.9962000000000001E-3</v>
      </c>
      <c r="J61" s="25">
        <v>1.2999999999999999E-2</v>
      </c>
      <c r="K61">
        <v>1.2658000000000001E-2</v>
      </c>
    </row>
    <row r="62" spans="2:11">
      <c r="B62">
        <v>297</v>
      </c>
      <c r="C62" t="s">
        <v>147</v>
      </c>
      <c r="D62" s="19">
        <v>1.4142135623760794</v>
      </c>
      <c r="E62" s="19">
        <f t="shared" si="2"/>
        <v>88.705688813821524</v>
      </c>
      <c r="F62" s="25">
        <v>8.1000000000000003E-2</v>
      </c>
      <c r="G62">
        <v>7.9191999999999999E-2</v>
      </c>
      <c r="H62" s="25">
        <v>4.0000000000000001E-3</v>
      </c>
      <c r="I62">
        <v>3.9962000000000001E-3</v>
      </c>
      <c r="J62" s="25">
        <v>1.0999999999999999E-2</v>
      </c>
      <c r="K62">
        <v>1.0669E-2</v>
      </c>
    </row>
    <row r="63" spans="2:11">
      <c r="B63">
        <v>298</v>
      </c>
      <c r="C63" t="s">
        <v>148</v>
      </c>
      <c r="D63" s="19">
        <v>2.8284271247433663</v>
      </c>
      <c r="E63" s="19">
        <f t="shared" si="2"/>
        <v>91.534115938564895</v>
      </c>
      <c r="F63" s="25">
        <v>8.2000000000000003E-2</v>
      </c>
      <c r="G63">
        <v>8.0312999999999996E-2</v>
      </c>
      <c r="H63" s="25">
        <v>8.0000000000000002E-3</v>
      </c>
      <c r="I63">
        <v>7.9962000000000002E-3</v>
      </c>
      <c r="J63" s="25">
        <v>1.0999999999999999E-2</v>
      </c>
      <c r="K63">
        <v>1.0689000000000001E-2</v>
      </c>
    </row>
    <row r="64" spans="2:11">
      <c r="B64">
        <v>299</v>
      </c>
      <c r="C64" t="s">
        <v>149</v>
      </c>
      <c r="D64" s="19">
        <v>1.4142135623760794</v>
      </c>
      <c r="E64" s="19">
        <f t="shared" si="2"/>
        <v>92.948329500940972</v>
      </c>
      <c r="F64" s="25">
        <v>7.8E-2</v>
      </c>
      <c r="G64">
        <v>7.6364000000000001E-2</v>
      </c>
      <c r="H64" s="25">
        <v>1.2E-2</v>
      </c>
      <c r="I64">
        <v>1.1996E-2</v>
      </c>
      <c r="J64" s="25">
        <v>1.4E-2</v>
      </c>
      <c r="K64">
        <v>1.3698E-2</v>
      </c>
    </row>
    <row r="65" spans="2:11">
      <c r="B65">
        <v>300</v>
      </c>
      <c r="C65" t="s">
        <v>150</v>
      </c>
      <c r="D65" s="19">
        <v>1.4142135623773355</v>
      </c>
      <c r="E65" s="19">
        <f t="shared" si="2"/>
        <v>94.362543063318313</v>
      </c>
      <c r="F65" s="25">
        <v>8.1000000000000003E-2</v>
      </c>
      <c r="G65">
        <v>7.9411999999999996E-2</v>
      </c>
      <c r="H65" s="25">
        <v>1.0999999999999999E-2</v>
      </c>
      <c r="I65">
        <v>1.0996000000000001E-2</v>
      </c>
      <c r="J65" s="25">
        <v>0.01</v>
      </c>
      <c r="K65">
        <v>9.7070999999999998E-3</v>
      </c>
    </row>
    <row r="66" spans="2:11">
      <c r="B66">
        <v>301</v>
      </c>
      <c r="C66" t="s">
        <v>151</v>
      </c>
      <c r="D66" s="19">
        <v>2.8284271247421104</v>
      </c>
      <c r="E66" s="19">
        <f t="shared" si="2"/>
        <v>97.190970188060419</v>
      </c>
      <c r="F66" s="25">
        <v>8.3000000000000004E-2</v>
      </c>
      <c r="G66">
        <v>8.1513000000000002E-2</v>
      </c>
      <c r="H66" s="25">
        <v>1.0999999999999999E-2</v>
      </c>
      <c r="I66">
        <v>1.0996000000000001E-2</v>
      </c>
      <c r="J66" s="25">
        <v>0.01</v>
      </c>
      <c r="K66">
        <v>9.7230000000000007E-3</v>
      </c>
    </row>
    <row r="67" spans="2:11">
      <c r="B67">
        <v>302</v>
      </c>
      <c r="C67" t="s">
        <v>152</v>
      </c>
      <c r="D67" s="19">
        <v>2.2360679774961674</v>
      </c>
      <c r="E67" s="19">
        <f t="shared" si="2"/>
        <v>99.427038165556581</v>
      </c>
      <c r="F67" s="25">
        <v>7.8E-2</v>
      </c>
      <c r="G67">
        <v>7.6582999999999998E-2</v>
      </c>
      <c r="H67" s="25">
        <v>6.0000000000000001E-3</v>
      </c>
      <c r="I67">
        <v>5.9962000000000001E-3</v>
      </c>
      <c r="J67" s="25">
        <v>1.4999999999999999E-2</v>
      </c>
      <c r="K67">
        <v>1.4737E-2</v>
      </c>
    </row>
    <row r="68" spans="2:11">
      <c r="B68">
        <v>303</v>
      </c>
      <c r="C68" t="s">
        <v>153</v>
      </c>
      <c r="D68" s="19">
        <v>2.2360679775009333</v>
      </c>
      <c r="E68" s="19">
        <f t="shared" si="2"/>
        <v>101.66310614305752</v>
      </c>
      <c r="F68" s="25">
        <v>0.08</v>
      </c>
      <c r="G68">
        <v>7.8650999999999999E-2</v>
      </c>
      <c r="H68" s="25">
        <v>8.0000000000000002E-3</v>
      </c>
      <c r="I68">
        <v>7.9962999999999996E-3</v>
      </c>
      <c r="J68" s="25">
        <v>1.4E-2</v>
      </c>
      <c r="K68">
        <v>1.3748E-2</v>
      </c>
    </row>
    <row r="69" spans="2:11">
      <c r="B69">
        <v>304</v>
      </c>
      <c r="C69" t="s">
        <v>154</v>
      </c>
      <c r="D69" s="19">
        <v>2.2360679775025223</v>
      </c>
      <c r="E69" s="19">
        <f t="shared" si="2"/>
        <v>103.89917412056005</v>
      </c>
      <c r="F69" s="25">
        <v>0.08</v>
      </c>
      <c r="G69">
        <v>7.8706999999999999E-2</v>
      </c>
      <c r="H69" s="25">
        <v>6.0000000000000001E-3</v>
      </c>
      <c r="I69">
        <v>5.9962000000000001E-3</v>
      </c>
      <c r="J69" s="25">
        <v>1.2999999999999999E-2</v>
      </c>
      <c r="K69">
        <v>1.2759E-2</v>
      </c>
    </row>
    <row r="70" spans="2:11">
      <c r="B70">
        <v>305</v>
      </c>
      <c r="C70" t="s">
        <v>155</v>
      </c>
      <c r="D70" s="19">
        <v>1.9999999999953388</v>
      </c>
      <c r="E70" s="19">
        <f t="shared" si="2"/>
        <v>105.89917412055539</v>
      </c>
      <c r="F70" s="25">
        <v>8.2000000000000003E-2</v>
      </c>
      <c r="G70">
        <v>8.0767000000000005E-2</v>
      </c>
      <c r="H70" s="25">
        <v>1.0999999999999999E-2</v>
      </c>
      <c r="I70">
        <v>1.0998000000000001E-2</v>
      </c>
      <c r="J70" s="25">
        <v>1.2999999999999999E-2</v>
      </c>
      <c r="K70">
        <v>1.2769000000000001E-2</v>
      </c>
    </row>
    <row r="71" spans="2:11">
      <c r="B71">
        <v>306</v>
      </c>
      <c r="C71" t="s">
        <v>156</v>
      </c>
      <c r="D71" s="19">
        <v>2.2360679775009333</v>
      </c>
      <c r="E71" s="19">
        <f t="shared" si="2"/>
        <v>108.13524209805632</v>
      </c>
      <c r="F71" s="25">
        <v>8.2000000000000003E-2</v>
      </c>
      <c r="G71">
        <v>8.0823000000000006E-2</v>
      </c>
      <c r="H71" s="25">
        <v>8.9999999999999993E-3</v>
      </c>
      <c r="I71">
        <v>8.9981000000000002E-3</v>
      </c>
      <c r="J71" s="25">
        <v>1.2999999999999999E-2</v>
      </c>
      <c r="K71">
        <v>1.2779E-2</v>
      </c>
    </row>
    <row r="72" spans="2:11">
      <c r="B72">
        <v>307</v>
      </c>
      <c r="C72" t="s">
        <v>157</v>
      </c>
      <c r="D72" s="19">
        <v>1.4142135623672869</v>
      </c>
      <c r="E72" s="19">
        <f t="shared" si="2"/>
        <v>109.5494556604236</v>
      </c>
      <c r="F72" s="25">
        <v>7.9000000000000001E-2</v>
      </c>
      <c r="G72">
        <v>7.7850000000000003E-2</v>
      </c>
      <c r="H72" s="25">
        <v>1.4E-2</v>
      </c>
      <c r="I72">
        <v>1.3998E-2</v>
      </c>
      <c r="J72" s="25">
        <v>1.4E-2</v>
      </c>
      <c r="K72">
        <v>1.3785E-2</v>
      </c>
    </row>
    <row r="73" spans="2:11">
      <c r="B73">
        <v>308</v>
      </c>
      <c r="C73" t="s">
        <v>158</v>
      </c>
      <c r="D73" s="19">
        <v>2.2360679775009333</v>
      </c>
      <c r="E73" s="19">
        <f t="shared" si="2"/>
        <v>111.78552363792454</v>
      </c>
      <c r="F73" s="25">
        <v>8.3000000000000004E-2</v>
      </c>
      <c r="G73">
        <v>8.1905000000000006E-2</v>
      </c>
      <c r="H73" s="25">
        <v>8.0000000000000002E-3</v>
      </c>
      <c r="I73">
        <v>7.9980999999999993E-3</v>
      </c>
      <c r="J73" s="25">
        <v>1.4E-2</v>
      </c>
      <c r="K73">
        <v>1.3793E-2</v>
      </c>
    </row>
    <row r="74" spans="2:11">
      <c r="B74">
        <v>309</v>
      </c>
      <c r="C74" t="s">
        <v>159</v>
      </c>
      <c r="D74" s="19">
        <v>2.2360679775025223</v>
      </c>
      <c r="E74" s="19">
        <f t="shared" si="2"/>
        <v>114.02159161542707</v>
      </c>
      <c r="F74" s="25">
        <v>8.4000000000000005E-2</v>
      </c>
      <c r="G74">
        <v>8.2949999999999996E-2</v>
      </c>
      <c r="H74" s="25">
        <v>1.2E-2</v>
      </c>
      <c r="I74">
        <v>1.1998E-2</v>
      </c>
      <c r="J74" s="25">
        <v>1.2999999999999999E-2</v>
      </c>
      <c r="K74">
        <v>1.2801E-2</v>
      </c>
    </row>
    <row r="75" spans="2:11">
      <c r="B75">
        <v>310</v>
      </c>
      <c r="C75" t="s">
        <v>160</v>
      </c>
      <c r="D75" s="19">
        <v>2.2360679774953729</v>
      </c>
      <c r="E75" s="19">
        <f t="shared" si="2"/>
        <v>116.25765959292244</v>
      </c>
      <c r="F75" s="25">
        <v>7.8E-2</v>
      </c>
      <c r="G75">
        <v>7.6994999999999994E-2</v>
      </c>
      <c r="H75" s="25">
        <v>0.01</v>
      </c>
      <c r="I75">
        <v>9.9980999999999993E-3</v>
      </c>
      <c r="J75" s="25">
        <v>1.2999999999999999E-2</v>
      </c>
      <c r="K75">
        <v>1.281E-2</v>
      </c>
    </row>
    <row r="76" spans="2:11">
      <c r="B76">
        <v>311</v>
      </c>
      <c r="C76" t="s">
        <v>161</v>
      </c>
      <c r="D76" s="19">
        <v>2.2360679775025223</v>
      </c>
      <c r="E76" s="19">
        <f t="shared" si="2"/>
        <v>118.49372757042497</v>
      </c>
      <c r="F76" s="25">
        <v>8.2000000000000003E-2</v>
      </c>
      <c r="G76">
        <v>8.1037999999999999E-2</v>
      </c>
      <c r="H76" s="25">
        <v>7.0000000000000001E-3</v>
      </c>
      <c r="I76">
        <v>6.9981000000000002E-3</v>
      </c>
      <c r="J76" s="25">
        <v>1.4999999999999999E-2</v>
      </c>
      <c r="K76">
        <v>1.4817E-2</v>
      </c>
    </row>
    <row r="77" spans="2:11">
      <c r="B77">
        <v>312</v>
      </c>
      <c r="C77" t="s">
        <v>162</v>
      </c>
      <c r="D77" s="19">
        <v>2.2360679774953729</v>
      </c>
      <c r="E77" s="19">
        <f t="shared" si="2"/>
        <v>120.72979554792033</v>
      </c>
      <c r="F77" s="25">
        <v>8.3000000000000004E-2</v>
      </c>
      <c r="G77">
        <v>8.2077999999999998E-2</v>
      </c>
      <c r="H77" s="25">
        <v>0.01</v>
      </c>
      <c r="I77">
        <v>9.9980999999999993E-3</v>
      </c>
      <c r="J77" s="25">
        <v>1.0999999999999999E-2</v>
      </c>
      <c r="K77">
        <v>1.0825E-2</v>
      </c>
    </row>
    <row r="78" spans="2:11">
      <c r="B78">
        <v>313</v>
      </c>
      <c r="C78" t="s">
        <v>163</v>
      </c>
      <c r="D78" s="19">
        <v>1.4142135623773355</v>
      </c>
      <c r="E78" s="19">
        <f t="shared" si="2"/>
        <v>122.14400911029767</v>
      </c>
      <c r="F78" s="25">
        <v>7.9000000000000001E-2</v>
      </c>
      <c r="G78">
        <v>7.8102000000000005E-2</v>
      </c>
      <c r="H78" s="25">
        <v>0.01</v>
      </c>
      <c r="I78">
        <v>9.9980999999999993E-3</v>
      </c>
      <c r="J78" s="25">
        <v>1.4999999999999999E-2</v>
      </c>
      <c r="K78">
        <v>1.4829E-2</v>
      </c>
    </row>
    <row r="79" spans="2:11">
      <c r="B79">
        <v>314</v>
      </c>
      <c r="C79" t="s">
        <v>164</v>
      </c>
      <c r="D79" s="19">
        <v>2.8284271247421104</v>
      </c>
      <c r="E79" s="19">
        <f t="shared" si="2"/>
        <v>124.97243623503978</v>
      </c>
      <c r="F79" s="25">
        <v>7.8E-2</v>
      </c>
      <c r="G79">
        <v>7.7146999999999993E-2</v>
      </c>
      <c r="H79" s="25">
        <v>1.2999999999999999E-2</v>
      </c>
      <c r="I79">
        <v>1.2997999999999999E-2</v>
      </c>
      <c r="J79" s="25">
        <v>1.0999999999999999E-2</v>
      </c>
      <c r="K79">
        <v>1.0838E-2</v>
      </c>
    </row>
    <row r="80" spans="2:11">
      <c r="B80">
        <v>315</v>
      </c>
      <c r="C80" t="s">
        <v>165</v>
      </c>
      <c r="D80" s="19">
        <v>1.4142135623760794</v>
      </c>
      <c r="E80" s="19">
        <f t="shared" si="2"/>
        <v>126.38664979741586</v>
      </c>
      <c r="F80" s="25">
        <v>0.08</v>
      </c>
      <c r="G80">
        <v>7.9169000000000003E-2</v>
      </c>
      <c r="H80" s="25">
        <v>8.9999999999999993E-3</v>
      </c>
      <c r="I80">
        <v>8.9981000000000002E-3</v>
      </c>
      <c r="J80" s="25">
        <v>1.2999999999999999E-2</v>
      </c>
      <c r="K80">
        <v>1.2841999999999999E-2</v>
      </c>
    </row>
    <row r="81" spans="2:11">
      <c r="B81">
        <v>316</v>
      </c>
      <c r="C81" t="s">
        <v>166</v>
      </c>
      <c r="D81" s="19">
        <v>2.2360679774961669</v>
      </c>
      <c r="E81" s="19">
        <f t="shared" si="2"/>
        <v>128.62271777491202</v>
      </c>
      <c r="F81" s="25">
        <v>7.9000000000000001E-2</v>
      </c>
      <c r="G81">
        <v>7.8202999999999995E-2</v>
      </c>
      <c r="H81" s="25">
        <v>0.01</v>
      </c>
      <c r="I81">
        <v>9.9980999999999993E-3</v>
      </c>
      <c r="J81" s="25">
        <v>1.4E-2</v>
      </c>
      <c r="K81">
        <v>1.3847E-2</v>
      </c>
    </row>
    <row r="82" spans="2:11">
      <c r="B82">
        <v>317</v>
      </c>
      <c r="C82" t="s">
        <v>167</v>
      </c>
      <c r="D82" s="19">
        <v>2.2360679775025223</v>
      </c>
      <c r="E82" s="19">
        <f t="shared" si="2"/>
        <v>130.85878575241455</v>
      </c>
      <c r="F82" s="25">
        <v>8.1000000000000003E-2</v>
      </c>
      <c r="G82">
        <v>8.0234E-2</v>
      </c>
      <c r="H82" s="25">
        <v>8.9999999999999993E-3</v>
      </c>
      <c r="I82">
        <v>8.9981000000000002E-3</v>
      </c>
      <c r="J82" s="25">
        <v>1.4E-2</v>
      </c>
      <c r="K82">
        <v>1.3853000000000001E-2</v>
      </c>
    </row>
    <row r="83" spans="2:11">
      <c r="B83">
        <v>318</v>
      </c>
      <c r="C83" t="s">
        <v>168</v>
      </c>
      <c r="D83" s="19">
        <v>2.2360679774953729</v>
      </c>
      <c r="E83" s="19">
        <f t="shared" si="2"/>
        <v>133.09485372990991</v>
      </c>
      <c r="F83" s="25">
        <v>7.8E-2</v>
      </c>
      <c r="G83">
        <v>7.7262999999999998E-2</v>
      </c>
      <c r="H83" s="25">
        <v>0.01</v>
      </c>
      <c r="I83">
        <v>9.9980999999999993E-3</v>
      </c>
      <c r="J83" s="25">
        <v>1.2E-2</v>
      </c>
      <c r="K83">
        <v>1.1856999999999999E-2</v>
      </c>
    </row>
    <row r="84" spans="2:11">
      <c r="B84">
        <v>320</v>
      </c>
      <c r="C84" t="s">
        <v>169</v>
      </c>
      <c r="D84" s="19">
        <v>3.6055512754693813</v>
      </c>
      <c r="E84" s="19">
        <f t="shared" si="2"/>
        <v>136.70040500537931</v>
      </c>
      <c r="F84" s="25">
        <v>8.1000000000000003E-2</v>
      </c>
      <c r="G84">
        <v>8.0307000000000003E-2</v>
      </c>
      <c r="H84" s="25">
        <v>7.0000000000000001E-3</v>
      </c>
      <c r="I84">
        <v>6.9981000000000002E-3</v>
      </c>
      <c r="J84" s="25">
        <v>1.0999999999999999E-2</v>
      </c>
      <c r="K84">
        <v>1.0867999999999999E-2</v>
      </c>
    </row>
    <row r="85" spans="2:11">
      <c r="B85">
        <v>322</v>
      </c>
      <c r="C85" t="s">
        <v>170</v>
      </c>
      <c r="D85" s="19">
        <v>4.2426406871194464</v>
      </c>
      <c r="E85" s="19">
        <f t="shared" si="2"/>
        <v>140.94304569249874</v>
      </c>
      <c r="F85" s="25">
        <v>7.8E-2</v>
      </c>
      <c r="G85">
        <v>7.7354999999999993E-2</v>
      </c>
      <c r="H85" s="25">
        <v>8.9999999999999993E-3</v>
      </c>
      <c r="I85">
        <v>8.9981000000000002E-3</v>
      </c>
      <c r="J85" s="25">
        <v>1.4E-2</v>
      </c>
      <c r="K85">
        <v>1.3875E-2</v>
      </c>
    </row>
    <row r="86" spans="2:11">
      <c r="B86">
        <v>324</v>
      </c>
      <c r="C86" t="s">
        <v>171</v>
      </c>
      <c r="D86" s="19">
        <v>4.2426406871194464</v>
      </c>
      <c r="E86" s="19">
        <f t="shared" si="2"/>
        <v>145.18568637961818</v>
      </c>
      <c r="F86" s="25">
        <v>7.4999999999999997E-2</v>
      </c>
      <c r="G86">
        <v>7.4397000000000005E-2</v>
      </c>
      <c r="H86" s="25">
        <v>6.0000000000000001E-3</v>
      </c>
      <c r="I86">
        <v>5.9981000000000001E-3</v>
      </c>
      <c r="J86" s="25">
        <v>1.2999999999999999E-2</v>
      </c>
      <c r="K86">
        <v>1.2884E-2</v>
      </c>
    </row>
    <row r="87" spans="2:11">
      <c r="B87">
        <v>326</v>
      </c>
      <c r="C87" t="s">
        <v>172</v>
      </c>
      <c r="D87" s="19">
        <v>4.2426406871194464</v>
      </c>
      <c r="E87" s="19">
        <f t="shared" si="2"/>
        <v>149.42832706673761</v>
      </c>
      <c r="F87" s="25">
        <v>7.8E-2</v>
      </c>
      <c r="G87">
        <v>7.7437000000000006E-2</v>
      </c>
      <c r="H87" s="25">
        <v>7.0000000000000001E-3</v>
      </c>
      <c r="I87">
        <v>6.9981000000000002E-3</v>
      </c>
      <c r="J87" s="25">
        <v>1.2E-2</v>
      </c>
      <c r="K87">
        <v>1.1891000000000001E-2</v>
      </c>
    </row>
    <row r="88" spans="2:11">
      <c r="B88">
        <v>328</v>
      </c>
      <c r="C88" t="s">
        <v>173</v>
      </c>
      <c r="D88" s="19">
        <v>3.6055512754614987</v>
      </c>
      <c r="E88" s="19">
        <f t="shared" si="2"/>
        <v>153.0338783421991</v>
      </c>
      <c r="F88" s="25">
        <v>8.5000000000000006E-2</v>
      </c>
      <c r="G88">
        <v>8.4467E-2</v>
      </c>
      <c r="H88" s="25">
        <v>8.9999999999999993E-3</v>
      </c>
      <c r="I88">
        <v>8.9981000000000002E-3</v>
      </c>
      <c r="J88" s="25">
        <v>1.0999999999999999E-2</v>
      </c>
      <c r="K88">
        <v>1.0897E-2</v>
      </c>
    </row>
    <row r="89" spans="2:11">
      <c r="B89">
        <v>330</v>
      </c>
      <c r="C89" t="s">
        <v>174</v>
      </c>
      <c r="D89" s="19">
        <v>4.2426406871194464</v>
      </c>
      <c r="E89" s="19">
        <f t="shared" ref="E89:E139" si="3">E88+D89</f>
        <v>157.27651902931854</v>
      </c>
    </row>
    <row r="90" spans="2:11">
      <c r="B90">
        <v>332</v>
      </c>
      <c r="C90" t="s">
        <v>175</v>
      </c>
      <c r="D90" s="19">
        <v>3.6055512754614987</v>
      </c>
      <c r="E90" s="19">
        <f t="shared" si="3"/>
        <v>160.88207030478003</v>
      </c>
      <c r="F90" s="25">
        <v>8.2000000000000003E-2</v>
      </c>
      <c r="G90">
        <v>8.1526000000000001E-2</v>
      </c>
      <c r="H90" s="25">
        <v>8.9999999999999993E-3</v>
      </c>
      <c r="I90">
        <v>8.9981999999999996E-3</v>
      </c>
      <c r="J90" s="25">
        <v>1.2E-2</v>
      </c>
      <c r="K90">
        <v>1.1908E-2</v>
      </c>
    </row>
    <row r="91" spans="2:11">
      <c r="B91">
        <v>334</v>
      </c>
      <c r="C91" t="s">
        <v>176</v>
      </c>
      <c r="D91" s="19">
        <v>4.4721359550034556</v>
      </c>
      <c r="E91" s="19">
        <f t="shared" si="3"/>
        <v>165.3542062597835</v>
      </c>
      <c r="F91" s="25">
        <v>7.8E-2</v>
      </c>
      <c r="G91">
        <v>7.7557000000000001E-2</v>
      </c>
      <c r="H91" s="25">
        <v>0.01</v>
      </c>
      <c r="I91">
        <v>9.9994000000000003E-3</v>
      </c>
      <c r="J91" s="25">
        <v>1.4999999999999999E-2</v>
      </c>
      <c r="K91">
        <v>1.4912999999999999E-2</v>
      </c>
    </row>
    <row r="92" spans="2:11">
      <c r="B92">
        <v>336</v>
      </c>
      <c r="C92" t="s">
        <v>177</v>
      </c>
      <c r="D92" s="19">
        <v>4.4721359549971007</v>
      </c>
      <c r="E92" s="19">
        <f t="shared" si="3"/>
        <v>169.8263422147806</v>
      </c>
      <c r="F92" s="25">
        <v>7.9000000000000001E-2</v>
      </c>
      <c r="G92">
        <v>7.8583E-2</v>
      </c>
      <c r="H92" s="25">
        <v>0.01</v>
      </c>
      <c r="I92">
        <v>0.01</v>
      </c>
      <c r="J92" s="25">
        <v>1.0999999999999999E-2</v>
      </c>
      <c r="K92">
        <v>1.0918000000000001E-2</v>
      </c>
    </row>
    <row r="93" spans="2:11">
      <c r="B93">
        <v>338</v>
      </c>
      <c r="C93" t="s">
        <v>178</v>
      </c>
      <c r="D93" s="19">
        <v>4.2426406871194464</v>
      </c>
      <c r="E93" s="19">
        <f t="shared" si="3"/>
        <v>174.06898290190003</v>
      </c>
      <c r="F93" s="25">
        <v>7.8E-2</v>
      </c>
      <c r="G93">
        <v>7.7606999999999995E-2</v>
      </c>
      <c r="H93" s="25">
        <v>8.0000000000000002E-3</v>
      </c>
      <c r="I93">
        <v>8.0000000000000002E-3</v>
      </c>
      <c r="J93" s="25">
        <v>1.2E-2</v>
      </c>
      <c r="K93">
        <v>1.1923E-2</v>
      </c>
    </row>
    <row r="94" spans="2:11">
      <c r="B94">
        <v>341</v>
      </c>
      <c r="C94" t="s">
        <v>179</v>
      </c>
      <c r="D94" s="19">
        <v>5.6568542494967824</v>
      </c>
      <c r="E94" s="19">
        <f t="shared" si="3"/>
        <v>179.7258371513968</v>
      </c>
      <c r="F94" s="25">
        <v>8.1000000000000003E-2</v>
      </c>
      <c r="G94">
        <v>8.0637E-2</v>
      </c>
      <c r="H94" s="25">
        <v>6.0000000000000001E-3</v>
      </c>
      <c r="I94">
        <v>6.0000000000000001E-3</v>
      </c>
      <c r="J94" s="25">
        <v>1.2E-2</v>
      </c>
      <c r="K94">
        <v>1.1927999999999999E-2</v>
      </c>
    </row>
    <row r="95" spans="2:11">
      <c r="B95">
        <v>344</v>
      </c>
      <c r="C95" t="s">
        <v>180</v>
      </c>
      <c r="D95" s="19">
        <v>6.4031242374351258</v>
      </c>
      <c r="E95" s="19">
        <f t="shared" si="3"/>
        <v>186.12896138883193</v>
      </c>
      <c r="F95" s="25">
        <v>7.9000000000000001E-2</v>
      </c>
      <c r="G95">
        <v>7.8667000000000001E-2</v>
      </c>
      <c r="H95" s="25">
        <v>5.0000000000000001E-3</v>
      </c>
      <c r="I95">
        <v>5.0000000000000001E-3</v>
      </c>
      <c r="J95" s="25">
        <v>1.2E-2</v>
      </c>
      <c r="K95">
        <v>1.1934E-2</v>
      </c>
    </row>
    <row r="96" spans="2:11">
      <c r="B96">
        <v>347</v>
      </c>
      <c r="C96" t="s">
        <v>181</v>
      </c>
      <c r="D96" s="19">
        <v>5.6568542494854777</v>
      </c>
      <c r="E96" s="19">
        <f t="shared" si="3"/>
        <v>191.78581563831742</v>
      </c>
      <c r="F96" s="25">
        <v>8.1000000000000003E-2</v>
      </c>
      <c r="G96">
        <v>8.0687999999999996E-2</v>
      </c>
      <c r="H96" s="25">
        <v>7.0000000000000001E-3</v>
      </c>
      <c r="I96">
        <v>7.0000000000000001E-3</v>
      </c>
      <c r="J96" s="25">
        <v>1.2E-2</v>
      </c>
      <c r="K96">
        <v>1.1938000000000001E-2</v>
      </c>
    </row>
    <row r="97" spans="2:11">
      <c r="B97">
        <v>350</v>
      </c>
      <c r="C97" t="s">
        <v>182</v>
      </c>
      <c r="D97" s="19">
        <v>5.6568542494967824</v>
      </c>
      <c r="E97" s="19">
        <f t="shared" si="3"/>
        <v>197.44266988781419</v>
      </c>
      <c r="F97" s="25">
        <v>7.8E-2</v>
      </c>
      <c r="G97">
        <v>7.7710000000000001E-2</v>
      </c>
      <c r="H97" s="25">
        <v>8.0000000000000002E-3</v>
      </c>
      <c r="I97">
        <v>8.0000000000000002E-3</v>
      </c>
      <c r="J97" s="25">
        <v>1.0999999999999999E-2</v>
      </c>
      <c r="K97">
        <v>1.0943E-2</v>
      </c>
    </row>
    <row r="98" spans="2:11">
      <c r="B98">
        <v>353</v>
      </c>
      <c r="C98" t="s">
        <v>183</v>
      </c>
      <c r="D98" s="19">
        <v>6.4031242374351258</v>
      </c>
      <c r="E98" s="19">
        <f t="shared" si="3"/>
        <v>203.84579412524931</v>
      </c>
      <c r="F98" s="25">
        <v>7.9000000000000001E-2</v>
      </c>
      <c r="G98">
        <v>7.8732999999999997E-2</v>
      </c>
      <c r="H98" s="25">
        <v>0.01</v>
      </c>
      <c r="I98">
        <v>0.01</v>
      </c>
      <c r="J98" s="25">
        <v>1.2999999999999999E-2</v>
      </c>
      <c r="K98">
        <v>1.2947E-2</v>
      </c>
    </row>
    <row r="99" spans="2:11">
      <c r="B99">
        <v>356</v>
      </c>
      <c r="C99" t="s">
        <v>184</v>
      </c>
      <c r="D99" s="19">
        <v>5.6568542494867327</v>
      </c>
      <c r="E99" s="19">
        <f>E98+D99</f>
        <v>209.50264837473605</v>
      </c>
      <c r="F99" s="25">
        <v>0.08</v>
      </c>
      <c r="G99">
        <v>7.9749E-2</v>
      </c>
      <c r="H99" s="25">
        <v>5.0000000000000001E-3</v>
      </c>
      <c r="I99">
        <v>5.0000000000000001E-3</v>
      </c>
      <c r="J99" s="25">
        <v>1.0999999999999999E-2</v>
      </c>
      <c r="K99">
        <v>1.095E-2</v>
      </c>
    </row>
    <row r="100" spans="2:11">
      <c r="B100">
        <v>359</v>
      </c>
      <c r="C100" t="s">
        <v>185</v>
      </c>
      <c r="D100" s="19">
        <v>6.4031242374351258</v>
      </c>
      <c r="E100" s="19">
        <f t="shared" si="3"/>
        <v>215.90577261217118</v>
      </c>
      <c r="F100" s="25">
        <v>8.1000000000000003E-2</v>
      </c>
      <c r="G100">
        <v>8.0766000000000004E-2</v>
      </c>
      <c r="H100" s="25">
        <v>8.0000000000000002E-3</v>
      </c>
      <c r="I100">
        <v>8.0000000000000002E-3</v>
      </c>
      <c r="J100" s="25">
        <v>1.0999999999999999E-2</v>
      </c>
      <c r="K100">
        <v>1.0952999999999999E-2</v>
      </c>
    </row>
    <row r="101" spans="2:11">
      <c r="B101">
        <v>362</v>
      </c>
      <c r="C101" t="s">
        <v>186</v>
      </c>
      <c r="D101" s="19">
        <v>5.6568542494955247</v>
      </c>
      <c r="E101" s="19">
        <f t="shared" si="3"/>
        <v>221.5626268616667</v>
      </c>
      <c r="F101" s="25">
        <v>7.8E-2</v>
      </c>
      <c r="G101">
        <v>7.7781000000000003E-2</v>
      </c>
      <c r="H101" s="25">
        <v>8.9999999999999993E-3</v>
      </c>
      <c r="I101">
        <v>8.9999999999999993E-3</v>
      </c>
      <c r="J101" s="25">
        <v>1.4E-2</v>
      </c>
      <c r="K101">
        <v>1.3956E-2</v>
      </c>
    </row>
    <row r="102" spans="2:11">
      <c r="B102">
        <v>365</v>
      </c>
      <c r="C102" t="s">
        <v>187</v>
      </c>
      <c r="D102" s="19">
        <v>6.4031242374276349</v>
      </c>
      <c r="E102" s="19">
        <f t="shared" si="3"/>
        <v>227.96575109909435</v>
      </c>
      <c r="F102" s="25">
        <v>7.9000000000000001E-2</v>
      </c>
      <c r="G102">
        <v>7.8796000000000005E-2</v>
      </c>
      <c r="H102" s="25">
        <v>8.0000000000000002E-3</v>
      </c>
      <c r="I102">
        <v>8.0000000000000002E-3</v>
      </c>
      <c r="J102" s="25">
        <v>1.2E-2</v>
      </c>
      <c r="K102">
        <v>1.1958999999999999E-2</v>
      </c>
    </row>
    <row r="103" spans="2:11">
      <c r="B103">
        <v>367</v>
      </c>
      <c r="C103" t="s">
        <v>188</v>
      </c>
      <c r="D103" s="19">
        <v>3.6055512754644545</v>
      </c>
      <c r="E103" s="19">
        <f t="shared" si="3"/>
        <v>231.5713023745588</v>
      </c>
      <c r="F103" s="25">
        <v>8.1000000000000003E-2</v>
      </c>
      <c r="G103">
        <v>8.0803E-2</v>
      </c>
      <c r="H103" s="25">
        <v>8.0000000000000002E-3</v>
      </c>
      <c r="I103">
        <v>8.0000000000000002E-3</v>
      </c>
      <c r="J103" s="25">
        <v>1.4E-2</v>
      </c>
      <c r="K103">
        <v>1.396E-2</v>
      </c>
    </row>
    <row r="104" spans="2:11">
      <c r="B104">
        <v>373</v>
      </c>
      <c r="C104" t="s">
        <v>189</v>
      </c>
      <c r="D104" s="19">
        <v>12.806248474871637</v>
      </c>
      <c r="E104" s="19">
        <f t="shared" si="3"/>
        <v>244.37755084943043</v>
      </c>
      <c r="F104" s="25">
        <v>8.2000000000000003E-2</v>
      </c>
      <c r="G104">
        <v>8.1826999999999997E-2</v>
      </c>
      <c r="H104" s="25">
        <v>0.01</v>
      </c>
      <c r="I104">
        <v>0.01</v>
      </c>
      <c r="J104" s="25">
        <v>1.0999999999999999E-2</v>
      </c>
      <c r="K104">
        <v>1.0965000000000001E-2</v>
      </c>
    </row>
    <row r="105" spans="2:11">
      <c r="B105">
        <v>375</v>
      </c>
      <c r="C105" t="s">
        <v>190</v>
      </c>
      <c r="D105" s="19">
        <v>3.6055512754634691</v>
      </c>
      <c r="E105" s="19">
        <f t="shared" si="3"/>
        <v>247.98310212489389</v>
      </c>
      <c r="F105" s="25">
        <v>7.9000000000000001E-2</v>
      </c>
      <c r="G105">
        <v>7.8833E-2</v>
      </c>
      <c r="H105" s="25">
        <v>0.01</v>
      </c>
      <c r="I105">
        <v>0.01</v>
      </c>
      <c r="J105" s="25">
        <v>1.6E-2</v>
      </c>
      <c r="K105">
        <v>1.5966000000000001E-2</v>
      </c>
    </row>
    <row r="106" spans="2:11">
      <c r="B106">
        <v>377</v>
      </c>
      <c r="C106" t="s">
        <v>191</v>
      </c>
      <c r="D106" s="19">
        <v>4.2426406871194464</v>
      </c>
      <c r="E106" s="19">
        <f t="shared" si="3"/>
        <v>252.22574281201332</v>
      </c>
      <c r="F106" s="25">
        <v>7.8E-2</v>
      </c>
      <c r="G106">
        <v>7.7840000000000006E-2</v>
      </c>
      <c r="H106" s="25">
        <v>0.01</v>
      </c>
      <c r="I106">
        <v>0.01</v>
      </c>
      <c r="J106" s="25">
        <v>1.2E-2</v>
      </c>
      <c r="K106">
        <v>1.1967999999999999E-2</v>
      </c>
    </row>
    <row r="107" spans="2:11">
      <c r="B107">
        <v>380</v>
      </c>
      <c r="C107" t="s">
        <v>192</v>
      </c>
      <c r="D107" s="19">
        <v>5.8309518948387176</v>
      </c>
      <c r="E107" s="19">
        <f t="shared" si="3"/>
        <v>258.05669470685206</v>
      </c>
      <c r="F107" s="25">
        <v>8.3000000000000004E-2</v>
      </c>
      <c r="G107">
        <v>8.2849000000000006E-2</v>
      </c>
      <c r="H107" s="25">
        <v>4.0000000000000001E-3</v>
      </c>
      <c r="I107">
        <v>4.0000000000000001E-3</v>
      </c>
      <c r="J107" s="25">
        <v>1.4E-2</v>
      </c>
      <c r="K107">
        <v>1.3969000000000001E-2</v>
      </c>
    </row>
    <row r="108" spans="2:11">
      <c r="B108">
        <v>383</v>
      </c>
      <c r="C108" t="s">
        <v>193</v>
      </c>
      <c r="D108" s="19">
        <v>5.6568542494955247</v>
      </c>
      <c r="E108" s="19">
        <f t="shared" si="3"/>
        <v>263.71354895634761</v>
      </c>
      <c r="F108" s="25">
        <v>7.9000000000000001E-2</v>
      </c>
      <c r="G108">
        <v>7.8856999999999997E-2</v>
      </c>
      <c r="H108" s="25">
        <v>8.9999999999999993E-3</v>
      </c>
      <c r="I108">
        <v>8.9999999999999993E-3</v>
      </c>
      <c r="J108" s="25">
        <v>1.4999999999999999E-2</v>
      </c>
      <c r="K108">
        <v>1.4971E-2</v>
      </c>
    </row>
    <row r="109" spans="2:11">
      <c r="B109">
        <v>386</v>
      </c>
      <c r="C109" t="s">
        <v>194</v>
      </c>
      <c r="D109" s="19">
        <v>7.0710678118628127</v>
      </c>
      <c r="E109" s="19">
        <f t="shared" si="3"/>
        <v>270.78461676821041</v>
      </c>
      <c r="F109" s="25">
        <v>8.1000000000000003E-2</v>
      </c>
      <c r="G109">
        <v>8.0865999999999993E-2</v>
      </c>
      <c r="H109" s="25">
        <v>6.0000000000000001E-3</v>
      </c>
      <c r="I109">
        <v>6.0000000000000001E-3</v>
      </c>
      <c r="J109" s="25">
        <v>1.2999999999999999E-2</v>
      </c>
      <c r="K109">
        <v>1.2973999999999999E-2</v>
      </c>
    </row>
    <row r="110" spans="2:11">
      <c r="B110">
        <v>389</v>
      </c>
      <c r="C110" t="s">
        <v>195</v>
      </c>
      <c r="D110" s="19">
        <v>4.9999999999997158</v>
      </c>
      <c r="E110" s="19">
        <f t="shared" si="3"/>
        <v>275.78461676821013</v>
      </c>
      <c r="F110" s="25">
        <v>7.6999999999999999E-2</v>
      </c>
      <c r="G110">
        <v>7.6872999999999997E-2</v>
      </c>
      <c r="H110" s="25">
        <v>0.01</v>
      </c>
      <c r="I110">
        <v>0.01</v>
      </c>
      <c r="J110" s="25">
        <v>1.4E-2</v>
      </c>
      <c r="K110">
        <v>1.3975E-2</v>
      </c>
    </row>
    <row r="111" spans="2:11">
      <c r="B111">
        <v>393</v>
      </c>
      <c r="C111" t="s">
        <v>196</v>
      </c>
      <c r="D111" s="19">
        <v>8.4852813742388928</v>
      </c>
      <c r="E111" s="19">
        <f t="shared" si="3"/>
        <v>284.26989814244899</v>
      </c>
      <c r="F111" s="25">
        <v>8.1000000000000003E-2</v>
      </c>
      <c r="G111">
        <v>8.0880999999999995E-2</v>
      </c>
      <c r="H111" s="25">
        <v>5.0000000000000001E-3</v>
      </c>
      <c r="I111">
        <v>5.0000000000000001E-3</v>
      </c>
      <c r="J111" s="25">
        <v>1.0999999999999999E-2</v>
      </c>
      <c r="K111">
        <v>1.0977000000000001E-2</v>
      </c>
    </row>
    <row r="112" spans="2:11">
      <c r="B112">
        <v>397</v>
      </c>
      <c r="C112" t="s">
        <v>197</v>
      </c>
      <c r="D112" s="19">
        <v>7.810249675913016</v>
      </c>
      <c r="E112" s="19">
        <f t="shared" si="3"/>
        <v>292.08014781836204</v>
      </c>
      <c r="F112" s="25">
        <v>0.08</v>
      </c>
      <c r="G112">
        <v>7.9889000000000002E-2</v>
      </c>
      <c r="H112" s="25">
        <v>0.01</v>
      </c>
      <c r="I112">
        <v>0.01</v>
      </c>
      <c r="J112" s="25">
        <v>1.4E-2</v>
      </c>
      <c r="K112">
        <v>1.3978000000000001E-2</v>
      </c>
    </row>
    <row r="113" spans="2:11">
      <c r="B113">
        <v>401</v>
      </c>
      <c r="C113" t="s">
        <v>198</v>
      </c>
      <c r="D113" s="19">
        <v>7.8102496759025533</v>
      </c>
      <c r="E113" s="19">
        <f t="shared" si="3"/>
        <v>299.89039749426456</v>
      </c>
      <c r="F113" s="25">
        <v>8.2000000000000003E-2</v>
      </c>
      <c r="G113">
        <v>8.1895999999999997E-2</v>
      </c>
      <c r="H113" s="25">
        <v>5.0000000000000001E-3</v>
      </c>
      <c r="I113">
        <v>5.0000000000000001E-3</v>
      </c>
      <c r="J113" s="25">
        <v>1.4999999999999999E-2</v>
      </c>
      <c r="K113">
        <v>1.498E-2</v>
      </c>
    </row>
    <row r="114" spans="2:11">
      <c r="B114">
        <v>405</v>
      </c>
      <c r="C114" t="s">
        <v>199</v>
      </c>
      <c r="D114" s="19">
        <v>8.4852813742388928</v>
      </c>
      <c r="E114" s="19">
        <f t="shared" si="3"/>
        <v>308.37567886850343</v>
      </c>
      <c r="F114" s="25">
        <v>7.9000000000000001E-2</v>
      </c>
      <c r="G114">
        <v>7.8904000000000002E-2</v>
      </c>
      <c r="H114" s="25">
        <v>6.0000000000000001E-3</v>
      </c>
      <c r="I114">
        <v>6.0000000000000001E-3</v>
      </c>
      <c r="J114" s="25">
        <v>1.6E-2</v>
      </c>
      <c r="K114">
        <v>1.5980999999999999E-2</v>
      </c>
    </row>
    <row r="115" spans="2:11">
      <c r="B115">
        <v>409</v>
      </c>
      <c r="C115" t="s">
        <v>200</v>
      </c>
      <c r="D115" s="19">
        <v>7.8102496759073299</v>
      </c>
      <c r="E115" s="19">
        <f t="shared" si="3"/>
        <v>316.18592854441079</v>
      </c>
      <c r="F115" s="25">
        <v>0.08</v>
      </c>
      <c r="G115">
        <v>7.9908999999999994E-2</v>
      </c>
      <c r="H115" s="25">
        <v>1.0999999999999999E-2</v>
      </c>
      <c r="I115">
        <v>1.0999999999999999E-2</v>
      </c>
      <c r="J115" s="25">
        <v>1.2E-2</v>
      </c>
      <c r="K115">
        <v>1.1983000000000001E-2</v>
      </c>
    </row>
    <row r="116" spans="2:11">
      <c r="B116">
        <v>413</v>
      </c>
      <c r="C116" t="s">
        <v>201</v>
      </c>
      <c r="D116" s="19">
        <v>8.0622577483006914</v>
      </c>
      <c r="E116" s="19">
        <f t="shared" si="3"/>
        <v>324.24818629271147</v>
      </c>
      <c r="F116" s="25">
        <v>8.2000000000000003E-2</v>
      </c>
      <c r="G116">
        <v>8.1915000000000002E-2</v>
      </c>
      <c r="H116" s="25">
        <v>3.0000000000000001E-3</v>
      </c>
      <c r="I116">
        <v>3.0000000000000001E-3</v>
      </c>
      <c r="J116" s="25">
        <v>1.0999999999999999E-2</v>
      </c>
      <c r="K116">
        <v>1.0982E-2</v>
      </c>
    </row>
    <row r="117" spans="2:11">
      <c r="B117">
        <v>417</v>
      </c>
      <c r="C117" t="s">
        <v>202</v>
      </c>
      <c r="D117" s="19">
        <v>7.8102496759073299</v>
      </c>
      <c r="E117" s="19">
        <f t="shared" si="3"/>
        <v>332.05843596861882</v>
      </c>
      <c r="F117" s="25">
        <v>7.9000000000000001E-2</v>
      </c>
      <c r="G117">
        <v>7.8920000000000004E-2</v>
      </c>
      <c r="H117" s="25">
        <v>1.0999999999999999E-2</v>
      </c>
      <c r="I117">
        <v>1.0999999999999999E-2</v>
      </c>
      <c r="J117" s="25">
        <v>1.0999999999999999E-2</v>
      </c>
      <c r="K117">
        <v>1.0984000000000001E-2</v>
      </c>
    </row>
    <row r="118" spans="2:11">
      <c r="B118">
        <v>421</v>
      </c>
      <c r="C118" t="s">
        <v>203</v>
      </c>
      <c r="D118" s="19">
        <v>8.602325267039717</v>
      </c>
      <c r="E118" s="19">
        <f t="shared" si="3"/>
        <v>340.66076123565853</v>
      </c>
      <c r="F118" s="25">
        <v>8.1000000000000003E-2</v>
      </c>
      <c r="G118">
        <v>8.0924999999999997E-2</v>
      </c>
      <c r="H118" s="25">
        <v>1.2999999999999999E-2</v>
      </c>
      <c r="I118">
        <v>1.2999999999999999E-2</v>
      </c>
      <c r="J118" s="25">
        <v>1.4999999999999999E-2</v>
      </c>
      <c r="K118">
        <v>1.4985E-2</v>
      </c>
    </row>
    <row r="119" spans="2:11">
      <c r="B119">
        <v>425</v>
      </c>
      <c r="C119" t="s">
        <v>204</v>
      </c>
      <c r="D119" s="19">
        <v>7.8102496759061921</v>
      </c>
      <c r="E119" s="19">
        <f t="shared" si="3"/>
        <v>348.47101091156469</v>
      </c>
      <c r="F119" s="25">
        <v>7.8E-2</v>
      </c>
      <c r="G119">
        <v>7.7929999999999999E-2</v>
      </c>
      <c r="H119" s="25">
        <v>7.0000000000000001E-3</v>
      </c>
      <c r="I119">
        <v>7.0000000000000001E-3</v>
      </c>
      <c r="J119" s="25">
        <v>8.9999999999999993E-3</v>
      </c>
      <c r="K119">
        <v>8.9852999999999999E-3</v>
      </c>
    </row>
    <row r="120" spans="2:11">
      <c r="B120">
        <v>427</v>
      </c>
      <c r="C120" t="s">
        <v>205</v>
      </c>
      <c r="D120" s="19">
        <v>5.0000000000011369</v>
      </c>
      <c r="E120" s="19">
        <f t="shared" si="3"/>
        <v>353.47101091156583</v>
      </c>
      <c r="F120" s="25">
        <v>7.8E-2</v>
      </c>
      <c r="G120">
        <v>7.7933000000000002E-2</v>
      </c>
      <c r="H120" s="25">
        <v>8.0000000000000002E-3</v>
      </c>
      <c r="I120">
        <v>8.0000000000000002E-3</v>
      </c>
      <c r="J120" s="25">
        <v>1.6E-2</v>
      </c>
      <c r="K120">
        <v>1.5987000000000001E-2</v>
      </c>
    </row>
    <row r="121" spans="2:11">
      <c r="B121">
        <v>433</v>
      </c>
      <c r="C121" t="s">
        <v>206</v>
      </c>
      <c r="D121" s="19">
        <v>11.401754250993319</v>
      </c>
      <c r="E121" s="19">
        <f t="shared" si="3"/>
        <v>364.87276516255912</v>
      </c>
      <c r="F121" s="25">
        <v>0.08</v>
      </c>
      <c r="G121">
        <v>7.9937999999999995E-2</v>
      </c>
      <c r="H121" s="25">
        <v>5.0000000000000001E-3</v>
      </c>
      <c r="I121">
        <v>5.0000000000000001E-3</v>
      </c>
      <c r="J121" s="25">
        <v>1.6E-2</v>
      </c>
      <c r="K121">
        <v>1.5987000000000001E-2</v>
      </c>
    </row>
    <row r="122" spans="2:11">
      <c r="B122">
        <v>437</v>
      </c>
      <c r="C122" t="s">
        <v>207</v>
      </c>
      <c r="D122" s="19">
        <v>7.8102496759073299</v>
      </c>
      <c r="E122" s="19">
        <f t="shared" si="3"/>
        <v>372.68301483846648</v>
      </c>
      <c r="F122" s="25">
        <v>7.6999999999999999E-2</v>
      </c>
      <c r="G122">
        <v>7.6940999999999996E-2</v>
      </c>
      <c r="H122" s="25">
        <v>8.0000000000000002E-3</v>
      </c>
      <c r="I122">
        <v>8.0000000000000002E-3</v>
      </c>
      <c r="J122" s="25">
        <v>1.2999999999999999E-2</v>
      </c>
      <c r="K122">
        <v>1.2988E-2</v>
      </c>
    </row>
    <row r="123" spans="2:11">
      <c r="B123">
        <v>440</v>
      </c>
      <c r="C123" t="s">
        <v>208</v>
      </c>
      <c r="D123" s="19">
        <v>6.4031242374276349</v>
      </c>
      <c r="E123" s="19">
        <f t="shared" si="3"/>
        <v>379.0861390758941</v>
      </c>
      <c r="F123" s="25">
        <v>7.8E-2</v>
      </c>
      <c r="G123">
        <v>7.7942999999999998E-2</v>
      </c>
      <c r="H123" s="25">
        <v>0.01</v>
      </c>
      <c r="I123">
        <v>0.01</v>
      </c>
      <c r="J123" s="25">
        <v>1.2E-2</v>
      </c>
      <c r="K123">
        <v>1.1988E-2</v>
      </c>
    </row>
    <row r="124" spans="2:11">
      <c r="B124">
        <v>447</v>
      </c>
      <c r="C124" t="s">
        <v>209</v>
      </c>
      <c r="D124" s="19">
        <v>14.142135623734417</v>
      </c>
      <c r="E124" s="19">
        <f t="shared" si="3"/>
        <v>393.22827469962851</v>
      </c>
      <c r="F124" s="25">
        <v>8.1000000000000003E-2</v>
      </c>
      <c r="G124">
        <v>8.0948999999999993E-2</v>
      </c>
      <c r="H124" s="25">
        <v>8.0000000000000002E-3</v>
      </c>
      <c r="I124">
        <v>8.0000000000000002E-3</v>
      </c>
      <c r="J124" s="25">
        <v>1.0999999999999999E-2</v>
      </c>
      <c r="K124">
        <v>1.099E-2</v>
      </c>
    </row>
    <row r="125" spans="2:11">
      <c r="B125">
        <v>452</v>
      </c>
      <c r="C125" t="s">
        <v>210</v>
      </c>
      <c r="D125" s="19">
        <v>9.2195444572927876</v>
      </c>
      <c r="E125" s="19">
        <f t="shared" si="3"/>
        <v>402.4478191569213</v>
      </c>
      <c r="F125" s="25">
        <v>7.8E-2</v>
      </c>
      <c r="G125">
        <v>7.7951999999999994E-2</v>
      </c>
      <c r="H125" s="25">
        <v>4.0000000000000001E-3</v>
      </c>
      <c r="I125">
        <v>4.0000000000000001E-3</v>
      </c>
      <c r="J125" s="25">
        <v>1.2E-2</v>
      </c>
      <c r="K125">
        <v>1.1990000000000001E-2</v>
      </c>
    </row>
    <row r="126" spans="2:11">
      <c r="B126">
        <v>457</v>
      </c>
      <c r="C126" t="s">
        <v>211</v>
      </c>
      <c r="D126" s="19">
        <v>10.816653826392379</v>
      </c>
      <c r="E126" s="19">
        <f t="shared" si="3"/>
        <v>413.26447298331368</v>
      </c>
      <c r="F126" s="25">
        <v>7.9000000000000001E-2</v>
      </c>
      <c r="G126">
        <v>7.8954999999999997E-2</v>
      </c>
      <c r="H126" s="25">
        <v>0.01</v>
      </c>
      <c r="I126">
        <v>0.01</v>
      </c>
      <c r="J126" s="25">
        <v>1.0999999999999999E-2</v>
      </c>
      <c r="K126">
        <v>1.0991000000000001E-2</v>
      </c>
    </row>
    <row r="127" spans="2:11">
      <c r="B127">
        <v>461</v>
      </c>
      <c r="C127" t="s">
        <v>212</v>
      </c>
      <c r="D127" s="19">
        <v>8.9442719100005572</v>
      </c>
      <c r="E127" s="19">
        <f t="shared" si="3"/>
        <v>422.20874489331425</v>
      </c>
      <c r="F127" s="25">
        <v>8.2000000000000003E-2</v>
      </c>
      <c r="G127">
        <v>8.1958000000000003E-2</v>
      </c>
      <c r="H127" s="25">
        <v>8.9999999999999993E-3</v>
      </c>
      <c r="I127">
        <v>8.9999999999999993E-3</v>
      </c>
      <c r="J127" s="25">
        <v>1.2999999999999999E-2</v>
      </c>
      <c r="K127">
        <v>1.2991000000000001E-2</v>
      </c>
    </row>
    <row r="128" spans="2:11">
      <c r="B128">
        <v>467</v>
      </c>
      <c r="C128" t="s">
        <v>213</v>
      </c>
      <c r="D128" s="19">
        <v>12.041594578789606</v>
      </c>
      <c r="E128" s="19">
        <f t="shared" si="3"/>
        <v>434.25033947210386</v>
      </c>
      <c r="F128" s="25">
        <v>0.08</v>
      </c>
      <c r="G128">
        <v>7.9961000000000004E-2</v>
      </c>
      <c r="H128" s="25">
        <v>6.0000000000000001E-3</v>
      </c>
      <c r="I128">
        <v>6.0000000000000001E-3</v>
      </c>
      <c r="J128" s="25">
        <v>1.2999999999999999E-2</v>
      </c>
      <c r="K128">
        <v>1.2992999999999999E-2</v>
      </c>
    </row>
    <row r="129" spans="2:11">
      <c r="B129">
        <v>473</v>
      </c>
      <c r="C129" t="s">
        <v>214</v>
      </c>
      <c r="D129" s="19">
        <v>11.401754250985995</v>
      </c>
      <c r="E129" s="19">
        <f t="shared" si="3"/>
        <v>445.65209372308988</v>
      </c>
      <c r="F129" s="25">
        <v>0.08</v>
      </c>
      <c r="G129">
        <v>7.9963000000000006E-2</v>
      </c>
      <c r="H129" s="25">
        <v>7.0000000000000001E-3</v>
      </c>
      <c r="I129">
        <v>7.0000000000000001E-3</v>
      </c>
      <c r="J129" s="25">
        <v>1.2999999999999999E-2</v>
      </c>
      <c r="K129">
        <v>1.2992999999999999E-2</v>
      </c>
    </row>
    <row r="130" spans="2:11">
      <c r="B130">
        <v>477</v>
      </c>
      <c r="C130" t="s">
        <v>215</v>
      </c>
      <c r="D130" s="19">
        <v>7.8102496759061921</v>
      </c>
      <c r="E130" s="19">
        <f t="shared" si="3"/>
        <v>453.46234339899604</v>
      </c>
      <c r="F130" s="25">
        <v>7.8E-2</v>
      </c>
      <c r="G130">
        <v>7.7965000000000007E-2</v>
      </c>
      <c r="H130" s="25">
        <v>1.0999999999999999E-2</v>
      </c>
      <c r="I130">
        <v>1.0999999999999999E-2</v>
      </c>
      <c r="J130" s="25">
        <v>1.2999999999999999E-2</v>
      </c>
      <c r="K130">
        <v>1.2992999999999999E-2</v>
      </c>
    </row>
    <row r="131" spans="2:11">
      <c r="B131">
        <v>482</v>
      </c>
      <c r="C131" t="s">
        <v>216</v>
      </c>
      <c r="D131" s="19">
        <v>10.000000000000853</v>
      </c>
      <c r="E131" s="19">
        <f t="shared" si="3"/>
        <v>463.46234339899689</v>
      </c>
      <c r="F131" s="25">
        <v>7.5999999999999998E-2</v>
      </c>
      <c r="G131">
        <v>7.5967999999999994E-2</v>
      </c>
      <c r="H131" s="25">
        <v>5.0000000000000001E-3</v>
      </c>
      <c r="I131">
        <v>5.0000000000000001E-3</v>
      </c>
      <c r="J131" s="25">
        <v>1.4999999999999999E-2</v>
      </c>
      <c r="K131">
        <v>1.4994E-2</v>
      </c>
    </row>
    <row r="132" spans="2:11">
      <c r="B132">
        <v>487</v>
      </c>
      <c r="C132" t="s">
        <v>217</v>
      </c>
      <c r="D132" s="19">
        <v>10.630145812741791</v>
      </c>
      <c r="E132" s="19">
        <f t="shared" si="3"/>
        <v>474.09248921173867</v>
      </c>
      <c r="F132" s="25">
        <v>8.3000000000000004E-2</v>
      </c>
      <c r="G132">
        <v>8.2969000000000001E-2</v>
      </c>
      <c r="H132" s="25">
        <v>8.9999999999999993E-3</v>
      </c>
      <c r="I132">
        <v>8.9999999999999993E-3</v>
      </c>
      <c r="J132" s="25">
        <v>1.0999999999999999E-2</v>
      </c>
      <c r="K132">
        <v>1.0994E-2</v>
      </c>
    </row>
    <row r="133" spans="2:11">
      <c r="B133">
        <v>497</v>
      </c>
      <c r="C133" t="s">
        <v>218</v>
      </c>
      <c r="D133" s="19">
        <v>19.849433241273754</v>
      </c>
      <c r="E133" s="19">
        <f t="shared" si="3"/>
        <v>493.94192245301241</v>
      </c>
      <c r="F133" s="25">
        <v>8.3000000000000004E-2</v>
      </c>
      <c r="G133">
        <v>8.2973000000000005E-2</v>
      </c>
      <c r="H133" s="25">
        <v>8.9999999999999993E-3</v>
      </c>
      <c r="I133">
        <v>8.9999999999999993E-3</v>
      </c>
      <c r="J133" s="25">
        <v>0.01</v>
      </c>
      <c r="K133">
        <v>9.9942E-3</v>
      </c>
    </row>
    <row r="134" spans="2:11">
      <c r="B134">
        <v>512</v>
      </c>
      <c r="C134" t="s">
        <v>219</v>
      </c>
      <c r="D134" s="19">
        <v>29.732137494644071</v>
      </c>
      <c r="E134" s="19">
        <f t="shared" si="3"/>
        <v>523.67405994765647</v>
      </c>
      <c r="F134" s="25">
        <v>0.08</v>
      </c>
      <c r="G134">
        <v>7.9977999999999994E-2</v>
      </c>
      <c r="H134" s="25">
        <v>0.01</v>
      </c>
      <c r="I134">
        <v>0.01</v>
      </c>
      <c r="J134" s="25">
        <v>1.0999999999999999E-2</v>
      </c>
      <c r="K134">
        <v>1.0996000000000001E-2</v>
      </c>
    </row>
    <row r="135" spans="2:11">
      <c r="B135">
        <v>522</v>
      </c>
      <c r="C135" t="s">
        <v>220</v>
      </c>
      <c r="D135" s="19">
        <v>20.518284528679438</v>
      </c>
      <c r="E135" s="19">
        <f t="shared" si="3"/>
        <v>544.19234447633596</v>
      </c>
      <c r="F135" s="25">
        <v>8.1000000000000003E-2</v>
      </c>
      <c r="G135">
        <v>8.0979999999999996E-2</v>
      </c>
      <c r="H135" s="25">
        <v>2E-3</v>
      </c>
      <c r="I135">
        <v>2E-3</v>
      </c>
      <c r="J135" s="25">
        <v>0.01</v>
      </c>
      <c r="K135">
        <v>9.9956000000000003E-3</v>
      </c>
    </row>
    <row r="136" spans="2:11">
      <c r="B136">
        <v>530</v>
      </c>
      <c r="C136" t="s">
        <v>221</v>
      </c>
      <c r="D136" s="19">
        <v>15.620499351816933</v>
      </c>
      <c r="E136" s="19">
        <f t="shared" si="3"/>
        <v>559.81284382815295</v>
      </c>
      <c r="F136" s="25">
        <v>8.2000000000000003E-2</v>
      </c>
      <c r="G136">
        <v>8.1981999999999999E-2</v>
      </c>
      <c r="H136" s="25">
        <v>8.9999999999999993E-3</v>
      </c>
      <c r="I136">
        <v>8.9999999999999993E-3</v>
      </c>
      <c r="J136" s="25">
        <v>1.2999999999999999E-2</v>
      </c>
      <c r="K136">
        <v>1.2996000000000001E-2</v>
      </c>
    </row>
    <row r="137" spans="2:11">
      <c r="B137">
        <v>532</v>
      </c>
      <c r="C137" t="s">
        <v>222</v>
      </c>
      <c r="D137" s="19">
        <v>4.2426406871194464</v>
      </c>
      <c r="E137" s="19">
        <f t="shared" si="3"/>
        <v>564.05548451527238</v>
      </c>
    </row>
    <row r="138" spans="2:11">
      <c r="B138">
        <v>542</v>
      </c>
      <c r="C138" t="s">
        <v>223</v>
      </c>
      <c r="D138" s="19">
        <v>20.518284528680734</v>
      </c>
      <c r="E138" s="19">
        <f t="shared" si="3"/>
        <v>584.57376904395312</v>
      </c>
      <c r="F138" s="25">
        <v>7.9000000000000001E-2</v>
      </c>
      <c r="G138">
        <v>7.8983999999999999E-2</v>
      </c>
      <c r="H138" s="25">
        <v>8.9999999999999993E-3</v>
      </c>
      <c r="I138">
        <v>8.9999999999999993E-3</v>
      </c>
      <c r="J138" s="25">
        <v>1.2999999999999999E-2</v>
      </c>
      <c r="K138">
        <v>1.2997E-2</v>
      </c>
    </row>
    <row r="139" spans="2:11">
      <c r="B139">
        <v>551</v>
      </c>
      <c r="C139" t="s">
        <v>224</v>
      </c>
      <c r="D139" s="19">
        <v>17.691806012954366</v>
      </c>
      <c r="E139" s="19">
        <f t="shared" si="3"/>
        <v>602.26557505690744</v>
      </c>
      <c r="F139" s="25">
        <v>7.8E-2</v>
      </c>
      <c r="G139">
        <v>7.7984999999999999E-2</v>
      </c>
      <c r="H139" s="25">
        <v>8.0000000000000002E-3</v>
      </c>
      <c r="I139">
        <v>8.0000000000000002E-3</v>
      </c>
      <c r="J139" s="25">
        <v>1.0999999999999999E-2</v>
      </c>
      <c r="K139">
        <v>1.0997E-2</v>
      </c>
    </row>
  </sheetData>
  <mergeCells count="3">
    <mergeCell ref="F2:G2"/>
    <mergeCell ref="H2:I2"/>
    <mergeCell ref="J2:K2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301"/>
  <sheetViews>
    <sheetView workbookViewId="0">
      <selection activeCell="Q18" sqref="Q18"/>
    </sheetView>
  </sheetViews>
  <sheetFormatPr defaultRowHeight="14.4"/>
  <sheetData>
    <row r="1" spans="1:15">
      <c r="B1" s="35" t="s">
        <v>81</v>
      </c>
      <c r="C1" s="35"/>
      <c r="D1" s="35" t="s">
        <v>82</v>
      </c>
      <c r="E1" s="35"/>
      <c r="F1" s="18"/>
      <c r="G1" s="35" t="s">
        <v>83</v>
      </c>
      <c r="H1" s="35"/>
      <c r="I1" s="35" t="s">
        <v>84</v>
      </c>
      <c r="J1" s="35"/>
      <c r="K1" s="18"/>
      <c r="L1" s="35" t="s">
        <v>85</v>
      </c>
      <c r="M1" s="35"/>
      <c r="N1" s="35" t="s">
        <v>86</v>
      </c>
      <c r="O1" s="35"/>
    </row>
    <row r="2" spans="1:15">
      <c r="A2" t="s">
        <v>87</v>
      </c>
      <c r="B2">
        <v>-2</v>
      </c>
      <c r="C2">
        <v>7.0826E-2</v>
      </c>
      <c r="D2">
        <f>ABS(B2)</f>
        <v>2</v>
      </c>
      <c r="E2">
        <f t="shared" ref="E2:E65" si="0">C2/$A$3*$A$5</f>
        <v>9.9100202914317065E-2</v>
      </c>
      <c r="G2">
        <v>-2</v>
      </c>
      <c r="H2">
        <v>1.735E-3</v>
      </c>
      <c r="I2">
        <f>ABS(G2)</f>
        <v>2</v>
      </c>
      <c r="J2">
        <f>H2/$A$8*$A$10/2</f>
        <v>3.2781785219549286E-3</v>
      </c>
      <c r="L2">
        <v>-2</v>
      </c>
      <c r="M2">
        <v>6.1869999999999998E-3</v>
      </c>
      <c r="N2">
        <f>ABS(L2)</f>
        <v>2</v>
      </c>
      <c r="O2">
        <f>M2/$A$13*$A$15/2</f>
        <v>9.0426217543238836E-3</v>
      </c>
    </row>
    <row r="3" spans="1:15">
      <c r="A3">
        <v>40.078000000000003</v>
      </c>
      <c r="B3">
        <v>-4</v>
      </c>
      <c r="C3">
        <v>5.3315000000000001E-2</v>
      </c>
      <c r="D3">
        <f t="shared" ref="D3:D66" si="1">ABS(B3)</f>
        <v>4</v>
      </c>
      <c r="E3">
        <f t="shared" si="0"/>
        <v>7.4598697065721836E-2</v>
      </c>
      <c r="G3">
        <v>-4</v>
      </c>
      <c r="H3">
        <v>4.95E-4</v>
      </c>
      <c r="I3">
        <f t="shared" ref="I3:I19" si="2">ABS(G3)</f>
        <v>4</v>
      </c>
      <c r="J3">
        <f t="shared" ref="J3:J19" si="3">H3/$A$8*$A$10/2</f>
        <v>9.3527283479405746E-4</v>
      </c>
      <c r="L3">
        <v>-4</v>
      </c>
      <c r="M3">
        <v>5.0569999999999999E-3</v>
      </c>
      <c r="N3">
        <f t="shared" ref="N3:N66" si="4">ABS(L3)</f>
        <v>4</v>
      </c>
      <c r="O3">
        <f t="shared" ref="O3:O66" si="5">M3/$A$13*$A$15/2</f>
        <v>7.3910680801060075E-3</v>
      </c>
    </row>
    <row r="4" spans="1:15">
      <c r="A4" t="s">
        <v>88</v>
      </c>
      <c r="B4">
        <v>-6</v>
      </c>
      <c r="C4">
        <v>4.2382999999999997E-2</v>
      </c>
      <c r="D4">
        <f t="shared" si="1"/>
        <v>6</v>
      </c>
      <c r="E4">
        <f t="shared" si="0"/>
        <v>5.9302571091371811E-2</v>
      </c>
      <c r="G4">
        <v>-6</v>
      </c>
      <c r="H4">
        <v>2.1000000000000001E-4</v>
      </c>
      <c r="I4">
        <f t="shared" si="2"/>
        <v>6</v>
      </c>
      <c r="J4">
        <f t="shared" si="3"/>
        <v>3.967824147611153E-4</v>
      </c>
      <c r="L4">
        <v>-6</v>
      </c>
      <c r="M4">
        <v>4.2789999999999998E-3</v>
      </c>
      <c r="N4">
        <f t="shared" si="4"/>
        <v>6</v>
      </c>
      <c r="O4">
        <f t="shared" si="5"/>
        <v>6.2539806831666224E-3</v>
      </c>
    </row>
    <row r="5" spans="1:15">
      <c r="A5">
        <v>56.077399999999997</v>
      </c>
      <c r="B5">
        <v>-8</v>
      </c>
      <c r="C5">
        <v>3.4778000000000003E-2</v>
      </c>
      <c r="D5">
        <f t="shared" si="1"/>
        <v>8</v>
      </c>
      <c r="E5">
        <f t="shared" si="0"/>
        <v>4.866160529966565E-2</v>
      </c>
      <c r="G5">
        <v>-8</v>
      </c>
      <c r="H5">
        <v>1.1900000000000001E-4</v>
      </c>
      <c r="I5">
        <f t="shared" si="2"/>
        <v>8</v>
      </c>
      <c r="J5">
        <f t="shared" si="3"/>
        <v>2.24843368364632E-4</v>
      </c>
      <c r="L5">
        <v>-8</v>
      </c>
      <c r="M5">
        <v>3.6949999999999999E-3</v>
      </c>
      <c r="N5">
        <f t="shared" si="4"/>
        <v>8</v>
      </c>
      <c r="O5">
        <f t="shared" si="5"/>
        <v>5.4004343595000399E-3</v>
      </c>
    </row>
    <row r="6" spans="1:15">
      <c r="B6">
        <v>-10</v>
      </c>
      <c r="C6">
        <v>2.9163999999999999E-2</v>
      </c>
      <c r="D6">
        <f t="shared" si="1"/>
        <v>10</v>
      </c>
      <c r="E6">
        <f t="shared" si="0"/>
        <v>4.0806459743500167E-2</v>
      </c>
      <c r="G6">
        <v>-10</v>
      </c>
      <c r="H6">
        <v>8.1000000000000004E-5</v>
      </c>
      <c r="I6">
        <f t="shared" si="2"/>
        <v>10</v>
      </c>
      <c r="J6">
        <f t="shared" si="3"/>
        <v>1.5304464569357304E-4</v>
      </c>
      <c r="L6">
        <v>-10</v>
      </c>
      <c r="M6">
        <v>3.2360000000000002E-3</v>
      </c>
      <c r="N6">
        <f t="shared" si="4"/>
        <v>10</v>
      </c>
      <c r="O6">
        <f t="shared" si="5"/>
        <v>4.7295820263442839E-3</v>
      </c>
    </row>
    <row r="7" spans="1:15">
      <c r="A7" t="s">
        <v>73</v>
      </c>
      <c r="B7">
        <v>-12</v>
      </c>
      <c r="C7">
        <v>2.4854999999999999E-2</v>
      </c>
      <c r="D7">
        <f t="shared" si="1"/>
        <v>12</v>
      </c>
      <c r="E7">
        <f t="shared" si="0"/>
        <v>3.477727873147362E-2</v>
      </c>
      <c r="G7">
        <v>-12</v>
      </c>
      <c r="H7">
        <v>6.0999999999999999E-5</v>
      </c>
      <c r="I7">
        <f t="shared" si="2"/>
        <v>12</v>
      </c>
      <c r="J7">
        <f t="shared" si="3"/>
        <v>1.1525584428775252E-4</v>
      </c>
      <c r="L7">
        <v>-12</v>
      </c>
      <c r="M7">
        <v>2.8639999999999998E-3</v>
      </c>
      <c r="N7">
        <f t="shared" si="4"/>
        <v>12</v>
      </c>
      <c r="O7">
        <f t="shared" si="5"/>
        <v>4.1858847105840629E-3</v>
      </c>
    </row>
    <row r="8" spans="1:15">
      <c r="A8">
        <v>26.981538499999999</v>
      </c>
      <c r="B8">
        <v>-14</v>
      </c>
      <c r="C8">
        <v>2.1453E-2</v>
      </c>
      <c r="D8">
        <f t="shared" si="1"/>
        <v>14</v>
      </c>
      <c r="E8">
        <f t="shared" si="0"/>
        <v>3.0017178057787312E-2</v>
      </c>
      <c r="G8">
        <v>-14</v>
      </c>
      <c r="H8">
        <v>4.8999999999999998E-5</v>
      </c>
      <c r="I8">
        <f t="shared" si="2"/>
        <v>14</v>
      </c>
      <c r="J8">
        <f t="shared" si="3"/>
        <v>9.2582563444260232E-5</v>
      </c>
      <c r="L8">
        <v>-14</v>
      </c>
      <c r="M8">
        <v>2.555E-3</v>
      </c>
      <c r="N8">
        <f t="shared" si="4"/>
        <v>14</v>
      </c>
      <c r="O8">
        <f t="shared" si="5"/>
        <v>3.7342651660412997E-3</v>
      </c>
    </row>
    <row r="9" spans="1:15">
      <c r="A9" t="s">
        <v>6</v>
      </c>
      <c r="B9">
        <v>-16</v>
      </c>
      <c r="C9">
        <v>1.8709E-2</v>
      </c>
      <c r="D9">
        <f t="shared" si="1"/>
        <v>16</v>
      </c>
      <c r="E9">
        <f t="shared" si="0"/>
        <v>2.6177755292180246E-2</v>
      </c>
      <c r="G9">
        <v>-16</v>
      </c>
      <c r="H9">
        <v>4.0000000000000003E-5</v>
      </c>
      <c r="I9">
        <f t="shared" si="2"/>
        <v>16</v>
      </c>
      <c r="J9">
        <f t="shared" si="3"/>
        <v>7.5577602811641002E-5</v>
      </c>
      <c r="L9">
        <v>-16</v>
      </c>
      <c r="M9">
        <v>2.2959999999999999E-3</v>
      </c>
      <c r="N9">
        <f t="shared" si="4"/>
        <v>16</v>
      </c>
      <c r="O9">
        <f t="shared" si="5"/>
        <v>3.3557232177028663E-3</v>
      </c>
    </row>
    <row r="10" spans="1:15">
      <c r="A10">
        <v>101.96</v>
      </c>
      <c r="B10">
        <v>-18</v>
      </c>
      <c r="C10">
        <v>1.6456999999999999E-2</v>
      </c>
      <c r="D10">
        <f t="shared" si="1"/>
        <v>18</v>
      </c>
      <c r="E10">
        <f t="shared" si="0"/>
        <v>2.3026742147811762E-2</v>
      </c>
      <c r="G10">
        <v>-18</v>
      </c>
      <c r="H10">
        <v>3.4E-5</v>
      </c>
      <c r="I10">
        <f t="shared" si="2"/>
        <v>18</v>
      </c>
      <c r="J10">
        <f t="shared" si="3"/>
        <v>6.4240962389894849E-5</v>
      </c>
      <c r="L10">
        <v>-18</v>
      </c>
      <c r="M10">
        <v>2.0739999999999999E-3</v>
      </c>
      <c r="N10">
        <f t="shared" si="4"/>
        <v>18</v>
      </c>
      <c r="O10">
        <f t="shared" si="5"/>
        <v>3.0312586905556381E-3</v>
      </c>
    </row>
    <row r="11" spans="1:15">
      <c r="B11">
        <v>-20</v>
      </c>
      <c r="C11">
        <v>1.4583E-2</v>
      </c>
      <c r="D11">
        <f t="shared" si="1"/>
        <v>20</v>
      </c>
      <c r="E11">
        <f t="shared" si="0"/>
        <v>2.0404629078297317E-2</v>
      </c>
      <c r="G11">
        <v>-20</v>
      </c>
      <c r="H11">
        <v>2.9E-5</v>
      </c>
      <c r="I11">
        <f t="shared" si="2"/>
        <v>20</v>
      </c>
      <c r="J11">
        <f t="shared" si="3"/>
        <v>5.4793762038439724E-5</v>
      </c>
      <c r="L11">
        <v>-20</v>
      </c>
      <c r="M11">
        <v>1.8829999999999999E-3</v>
      </c>
      <c r="N11">
        <f t="shared" si="4"/>
        <v>20</v>
      </c>
      <c r="O11">
        <f t="shared" si="5"/>
        <v>2.7521022730550948E-3</v>
      </c>
    </row>
    <row r="12" spans="1:15">
      <c r="A12" t="s">
        <v>74</v>
      </c>
      <c r="B12">
        <v>-22</v>
      </c>
      <c r="C12">
        <v>1.3004E-2</v>
      </c>
      <c r="D12">
        <f t="shared" si="1"/>
        <v>22</v>
      </c>
      <c r="E12">
        <f t="shared" si="0"/>
        <v>1.8195281940216575E-2</v>
      </c>
      <c r="G12">
        <v>-22</v>
      </c>
      <c r="H12">
        <v>2.5000000000000001E-5</v>
      </c>
      <c r="I12">
        <f t="shared" si="2"/>
        <v>22</v>
      </c>
      <c r="J12">
        <f t="shared" si="3"/>
        <v>4.7236001757275626E-5</v>
      </c>
      <c r="L12">
        <v>-22</v>
      </c>
      <c r="M12">
        <v>1.717E-3</v>
      </c>
      <c r="N12">
        <f t="shared" si="4"/>
        <v>22</v>
      </c>
      <c r="O12">
        <f t="shared" si="5"/>
        <v>2.5094846536567166E-3</v>
      </c>
    </row>
    <row r="13" spans="1:15">
      <c r="A13">
        <v>51.996099999999998</v>
      </c>
      <c r="B13">
        <v>-24</v>
      </c>
      <c r="C13">
        <v>1.1660999999999999E-2</v>
      </c>
      <c r="D13">
        <f t="shared" si="1"/>
        <v>24</v>
      </c>
      <c r="E13">
        <f t="shared" si="0"/>
        <v>1.6316147547282799E-2</v>
      </c>
      <c r="G13">
        <v>-24</v>
      </c>
      <c r="H13">
        <v>2.1999999999999999E-5</v>
      </c>
      <c r="I13">
        <f t="shared" si="2"/>
        <v>24</v>
      </c>
      <c r="J13">
        <f t="shared" si="3"/>
        <v>4.156768154640255E-5</v>
      </c>
      <c r="L13">
        <v>-24</v>
      </c>
      <c r="M13">
        <v>1.5709999999999999E-3</v>
      </c>
      <c r="N13">
        <f t="shared" si="4"/>
        <v>24</v>
      </c>
      <c r="O13">
        <f t="shared" si="5"/>
        <v>2.2960980727400708E-3</v>
      </c>
    </row>
    <row r="14" spans="1:15">
      <c r="A14" t="s">
        <v>8</v>
      </c>
      <c r="B14">
        <v>-26</v>
      </c>
      <c r="C14">
        <v>1.0508999999999999E-2</v>
      </c>
      <c r="D14">
        <f t="shared" si="1"/>
        <v>26</v>
      </c>
      <c r="E14">
        <f t="shared" si="0"/>
        <v>1.4704261604870499E-2</v>
      </c>
      <c r="G14">
        <v>-26</v>
      </c>
      <c r="H14">
        <v>2.0000000000000002E-5</v>
      </c>
      <c r="I14">
        <f t="shared" si="2"/>
        <v>26</v>
      </c>
      <c r="J14">
        <f t="shared" si="3"/>
        <v>3.7788801405820501E-5</v>
      </c>
      <c r="L14">
        <v>-26</v>
      </c>
      <c r="M14">
        <v>1.4419999999999999E-3</v>
      </c>
      <c r="N14">
        <f t="shared" si="4"/>
        <v>26</v>
      </c>
      <c r="O14">
        <f t="shared" si="5"/>
        <v>2.1075578745328978E-3</v>
      </c>
    </row>
    <row r="15" spans="1:15">
      <c r="A15">
        <v>151.99</v>
      </c>
      <c r="B15">
        <v>-28</v>
      </c>
      <c r="C15">
        <v>9.5119999999999996E-3</v>
      </c>
      <c r="D15">
        <f t="shared" si="1"/>
        <v>28</v>
      </c>
      <c r="E15">
        <f t="shared" si="0"/>
        <v>1.3309252677279303E-2</v>
      </c>
      <c r="G15">
        <v>-28</v>
      </c>
      <c r="H15">
        <v>1.8E-5</v>
      </c>
      <c r="I15">
        <f t="shared" si="2"/>
        <v>28</v>
      </c>
      <c r="J15">
        <f t="shared" si="3"/>
        <v>3.4009921265238452E-5</v>
      </c>
      <c r="L15">
        <v>-28</v>
      </c>
      <c r="M15">
        <v>1.328E-3</v>
      </c>
      <c r="N15">
        <f t="shared" si="4"/>
        <v>28</v>
      </c>
      <c r="O15">
        <f t="shared" si="5"/>
        <v>1.9409409551870238E-3</v>
      </c>
    </row>
    <row r="16" spans="1:15">
      <c r="B16">
        <v>-30</v>
      </c>
      <c r="C16">
        <v>8.6440000000000006E-3</v>
      </c>
      <c r="D16">
        <f t="shared" si="1"/>
        <v>30</v>
      </c>
      <c r="E16">
        <f t="shared" si="0"/>
        <v>1.2094741394281152E-2</v>
      </c>
      <c r="G16">
        <v>-30</v>
      </c>
      <c r="H16">
        <v>1.5999999999999999E-5</v>
      </c>
      <c r="I16">
        <f t="shared" si="2"/>
        <v>30</v>
      </c>
      <c r="J16">
        <f t="shared" si="3"/>
        <v>3.02310411246564E-5</v>
      </c>
      <c r="L16">
        <v>-30</v>
      </c>
      <c r="M16">
        <v>1.2260000000000001E-3</v>
      </c>
      <c r="N16">
        <f t="shared" si="4"/>
        <v>30</v>
      </c>
      <c r="O16">
        <f t="shared" si="5"/>
        <v>1.7918626589301892E-3</v>
      </c>
    </row>
    <row r="17" spans="2:15">
      <c r="B17">
        <v>-32</v>
      </c>
      <c r="C17">
        <v>7.8829999999999994E-3</v>
      </c>
      <c r="D17">
        <f t="shared" si="1"/>
        <v>32</v>
      </c>
      <c r="E17">
        <f t="shared" si="0"/>
        <v>1.1029945211836917E-2</v>
      </c>
      <c r="G17">
        <v>-32</v>
      </c>
      <c r="H17">
        <v>1.4E-5</v>
      </c>
      <c r="I17">
        <f t="shared" si="2"/>
        <v>32</v>
      </c>
      <c r="J17">
        <f t="shared" si="3"/>
        <v>2.6452160984074348E-5</v>
      </c>
      <c r="L17">
        <v>-32</v>
      </c>
      <c r="M17">
        <v>1.1349999999999999E-3</v>
      </c>
      <c r="N17">
        <f t="shared" si="4"/>
        <v>32</v>
      </c>
      <c r="O17">
        <f t="shared" si="5"/>
        <v>1.6588614338383073E-3</v>
      </c>
    </row>
    <row r="18" spans="2:15">
      <c r="B18">
        <v>-34</v>
      </c>
      <c r="C18">
        <v>7.2129999999999998E-3</v>
      </c>
      <c r="D18">
        <f t="shared" si="1"/>
        <v>34</v>
      </c>
      <c r="E18">
        <f t="shared" si="0"/>
        <v>1.0092476825190875E-2</v>
      </c>
      <c r="G18">
        <v>-34</v>
      </c>
      <c r="H18">
        <v>1.2999999999999999E-5</v>
      </c>
      <c r="I18">
        <f t="shared" si="2"/>
        <v>34</v>
      </c>
      <c r="J18">
        <f t="shared" si="3"/>
        <v>2.456272091378332E-5</v>
      </c>
      <c r="L18">
        <v>-34</v>
      </c>
      <c r="M18">
        <v>1.0529999999999999E-3</v>
      </c>
      <c r="N18">
        <f t="shared" si="4"/>
        <v>34</v>
      </c>
      <c r="O18">
        <f t="shared" si="5"/>
        <v>1.5390141760632046E-3</v>
      </c>
    </row>
    <row r="19" spans="2:15">
      <c r="B19">
        <v>-36</v>
      </c>
      <c r="C19">
        <v>6.62E-3</v>
      </c>
      <c r="D19">
        <f t="shared" si="1"/>
        <v>36</v>
      </c>
      <c r="E19">
        <f t="shared" si="0"/>
        <v>9.2627473426817684E-3</v>
      </c>
      <c r="G19">
        <v>-36</v>
      </c>
      <c r="H19">
        <v>1.2E-5</v>
      </c>
      <c r="I19">
        <f t="shared" si="2"/>
        <v>36</v>
      </c>
      <c r="J19">
        <f t="shared" si="3"/>
        <v>2.2673280843492303E-5</v>
      </c>
      <c r="L19">
        <v>-36</v>
      </c>
      <c r="M19">
        <v>9.7900000000000005E-4</v>
      </c>
      <c r="N19">
        <f t="shared" si="4"/>
        <v>36</v>
      </c>
      <c r="O19">
        <f t="shared" si="5"/>
        <v>1.4308593336807955E-3</v>
      </c>
    </row>
    <row r="20" spans="2:15">
      <c r="B20">
        <v>-38</v>
      </c>
      <c r="C20">
        <v>6.0920000000000002E-3</v>
      </c>
      <c r="D20">
        <f t="shared" si="1"/>
        <v>38</v>
      </c>
      <c r="E20">
        <f t="shared" si="0"/>
        <v>8.5239662857428001E-3</v>
      </c>
      <c r="G20">
        <v>-38</v>
      </c>
      <c r="H20">
        <v>1.1E-5</v>
      </c>
      <c r="I20">
        <f t="shared" ref="I20:I83" si="6">ABS(G20)</f>
        <v>38</v>
      </c>
      <c r="J20">
        <f t="shared" ref="J20:J83" si="7">H20/$A$8*$A$10/2</f>
        <v>2.0783840773201275E-5</v>
      </c>
      <c r="L20">
        <v>-38</v>
      </c>
      <c r="M20">
        <v>9.1200000000000005E-4</v>
      </c>
      <c r="N20">
        <f t="shared" si="4"/>
        <v>38</v>
      </c>
      <c r="O20">
        <f t="shared" si="5"/>
        <v>1.3329353547669924E-3</v>
      </c>
    </row>
    <row r="21" spans="2:15">
      <c r="B21">
        <v>-40</v>
      </c>
      <c r="C21">
        <v>5.6210000000000001E-3</v>
      </c>
      <c r="D21">
        <f t="shared" si="1"/>
        <v>40</v>
      </c>
      <c r="E21">
        <f t="shared" si="0"/>
        <v>7.8649400019961072E-3</v>
      </c>
      <c r="G21">
        <v>-40</v>
      </c>
      <c r="H21">
        <v>1.0000000000000001E-5</v>
      </c>
      <c r="I21">
        <f t="shared" si="6"/>
        <v>40</v>
      </c>
      <c r="J21">
        <f t="shared" si="7"/>
        <v>1.8894400702910251E-5</v>
      </c>
      <c r="L21">
        <v>-40</v>
      </c>
      <c r="M21">
        <v>8.5099999999999998E-4</v>
      </c>
      <c r="N21">
        <f t="shared" si="4"/>
        <v>40</v>
      </c>
      <c r="O21">
        <f t="shared" si="5"/>
        <v>1.2437806873977087E-3</v>
      </c>
    </row>
    <row r="22" spans="2:15">
      <c r="B22">
        <v>-42</v>
      </c>
      <c r="C22">
        <v>5.1989999999999996E-3</v>
      </c>
      <c r="D22">
        <f t="shared" si="1"/>
        <v>42</v>
      </c>
      <c r="E22">
        <f t="shared" si="0"/>
        <v>7.274474839063824E-3</v>
      </c>
      <c r="G22">
        <v>-42</v>
      </c>
      <c r="H22">
        <v>9.0000000000000002E-6</v>
      </c>
      <c r="I22">
        <f t="shared" si="6"/>
        <v>42</v>
      </c>
      <c r="J22">
        <f t="shared" si="7"/>
        <v>1.7004960632619226E-5</v>
      </c>
      <c r="L22">
        <v>-42</v>
      </c>
      <c r="M22">
        <v>7.9500000000000003E-4</v>
      </c>
      <c r="N22">
        <f t="shared" si="4"/>
        <v>42</v>
      </c>
      <c r="O22">
        <f t="shared" si="5"/>
        <v>1.1619337796488585E-3</v>
      </c>
    </row>
    <row r="23" spans="2:15">
      <c r="B23">
        <v>-44</v>
      </c>
      <c r="C23">
        <v>4.8190000000000004E-3</v>
      </c>
      <c r="D23">
        <f t="shared" si="1"/>
        <v>44</v>
      </c>
      <c r="E23">
        <f t="shared" si="0"/>
        <v>6.742776351115325E-3</v>
      </c>
      <c r="G23">
        <v>-44</v>
      </c>
      <c r="H23">
        <v>7.9999999999999996E-6</v>
      </c>
      <c r="I23">
        <f t="shared" si="6"/>
        <v>44</v>
      </c>
      <c r="J23">
        <f t="shared" si="7"/>
        <v>1.51155205623282E-5</v>
      </c>
      <c r="L23">
        <v>-44</v>
      </c>
      <c r="M23">
        <v>7.45E-4</v>
      </c>
      <c r="N23">
        <f t="shared" si="4"/>
        <v>44</v>
      </c>
      <c r="O23">
        <f t="shared" si="5"/>
        <v>1.0888561834445278E-3</v>
      </c>
    </row>
    <row r="24" spans="2:15">
      <c r="B24">
        <v>-46</v>
      </c>
      <c r="C24">
        <v>4.4759999999999999E-3</v>
      </c>
      <c r="D24">
        <f t="shared" si="1"/>
        <v>46</v>
      </c>
      <c r="E24">
        <f t="shared" si="0"/>
        <v>6.2628485054144409E-3</v>
      </c>
      <c r="G24">
        <v>-46</v>
      </c>
      <c r="H24">
        <v>7.9999999999999996E-6</v>
      </c>
      <c r="I24">
        <f t="shared" si="6"/>
        <v>46</v>
      </c>
      <c r="J24">
        <f t="shared" si="7"/>
        <v>1.51155205623282E-5</v>
      </c>
      <c r="L24">
        <v>-46</v>
      </c>
      <c r="M24">
        <v>6.9800000000000005E-4</v>
      </c>
      <c r="N24">
        <f t="shared" si="4"/>
        <v>46</v>
      </c>
      <c r="O24">
        <f t="shared" si="5"/>
        <v>1.0201632430124569E-3</v>
      </c>
    </row>
    <row r="25" spans="2:15">
      <c r="B25">
        <v>-48</v>
      </c>
      <c r="C25">
        <v>4.1650000000000003E-3</v>
      </c>
      <c r="D25">
        <f t="shared" si="1"/>
        <v>48</v>
      </c>
      <c r="E25">
        <f t="shared" si="0"/>
        <v>5.8276952692250111E-3</v>
      </c>
      <c r="G25">
        <v>-48</v>
      </c>
      <c r="H25">
        <v>6.9999999999999999E-6</v>
      </c>
      <c r="I25">
        <f t="shared" si="6"/>
        <v>48</v>
      </c>
      <c r="J25">
        <f t="shared" si="7"/>
        <v>1.3226080492037174E-5</v>
      </c>
      <c r="L25">
        <v>-48</v>
      </c>
      <c r="M25">
        <v>6.5499999999999998E-4</v>
      </c>
      <c r="N25">
        <f t="shared" si="4"/>
        <v>48</v>
      </c>
      <c r="O25">
        <f t="shared" si="5"/>
        <v>9.5731651027673237E-4</v>
      </c>
    </row>
    <row r="26" spans="2:15">
      <c r="B26">
        <v>-50</v>
      </c>
      <c r="C26">
        <v>3.8830000000000002E-3</v>
      </c>
      <c r="D26">
        <f t="shared" si="1"/>
        <v>50</v>
      </c>
      <c r="E26">
        <f t="shared" si="0"/>
        <v>5.4331190229053349E-3</v>
      </c>
      <c r="G26">
        <v>-50</v>
      </c>
      <c r="H26">
        <v>6.9999999999999999E-6</v>
      </c>
      <c r="I26">
        <f t="shared" si="6"/>
        <v>50</v>
      </c>
      <c r="J26">
        <f t="shared" si="7"/>
        <v>1.3226080492037174E-5</v>
      </c>
      <c r="L26">
        <v>-50</v>
      </c>
      <c r="M26">
        <v>6.1600000000000001E-4</v>
      </c>
      <c r="N26">
        <f t="shared" si="4"/>
        <v>50</v>
      </c>
      <c r="O26">
        <f t="shared" si="5"/>
        <v>9.0031598523735443E-4</v>
      </c>
    </row>
    <row r="27" spans="2:15">
      <c r="B27">
        <v>-52</v>
      </c>
      <c r="C27">
        <v>3.627E-3</v>
      </c>
      <c r="D27">
        <f t="shared" si="1"/>
        <v>52</v>
      </c>
      <c r="E27">
        <f t="shared" si="0"/>
        <v>5.0749221468137122E-3</v>
      </c>
      <c r="G27">
        <v>-52</v>
      </c>
      <c r="H27">
        <v>6.0000000000000002E-6</v>
      </c>
      <c r="I27">
        <f t="shared" si="6"/>
        <v>52</v>
      </c>
      <c r="J27">
        <f t="shared" si="7"/>
        <v>1.1336640421746151E-5</v>
      </c>
      <c r="L27">
        <v>-52</v>
      </c>
      <c r="M27">
        <v>5.8E-4</v>
      </c>
      <c r="N27">
        <f t="shared" si="4"/>
        <v>52</v>
      </c>
      <c r="O27">
        <f t="shared" si="5"/>
        <v>8.4770011597023629E-4</v>
      </c>
    </row>
    <row r="28" spans="2:15">
      <c r="B28">
        <v>-54</v>
      </c>
      <c r="C28">
        <v>3.3930000000000002E-3</v>
      </c>
      <c r="D28">
        <f t="shared" si="1"/>
        <v>54</v>
      </c>
      <c r="E28">
        <f t="shared" si="0"/>
        <v>4.7475078147612157E-3</v>
      </c>
      <c r="G28">
        <v>-54</v>
      </c>
      <c r="H28">
        <v>6.0000000000000002E-6</v>
      </c>
      <c r="I28">
        <f t="shared" si="6"/>
        <v>54</v>
      </c>
      <c r="J28">
        <f t="shared" si="7"/>
        <v>1.1336640421746151E-5</v>
      </c>
      <c r="L28">
        <v>-54</v>
      </c>
      <c r="M28">
        <v>5.4699999999999996E-4</v>
      </c>
      <c r="N28">
        <f t="shared" si="4"/>
        <v>54</v>
      </c>
      <c r="O28">
        <f t="shared" si="5"/>
        <v>7.9946890247537797E-4</v>
      </c>
    </row>
    <row r="29" spans="2:15">
      <c r="B29">
        <v>-56</v>
      </c>
      <c r="C29">
        <v>3.179E-3</v>
      </c>
      <c r="D29">
        <f t="shared" si="1"/>
        <v>56</v>
      </c>
      <c r="E29">
        <f t="shared" si="0"/>
        <v>4.4480776136533754E-3</v>
      </c>
      <c r="G29">
        <v>-56</v>
      </c>
      <c r="H29">
        <v>5.0000000000000004E-6</v>
      </c>
      <c r="I29">
        <f t="shared" si="6"/>
        <v>56</v>
      </c>
      <c r="J29">
        <f t="shared" si="7"/>
        <v>9.4472003514551253E-6</v>
      </c>
      <c r="L29">
        <v>-56</v>
      </c>
      <c r="M29">
        <v>5.1599999999999997E-4</v>
      </c>
      <c r="N29">
        <f t="shared" si="4"/>
        <v>56</v>
      </c>
      <c r="O29">
        <f t="shared" si="5"/>
        <v>7.5416079282869303E-4</v>
      </c>
    </row>
    <row r="30" spans="2:15">
      <c r="B30">
        <v>-58</v>
      </c>
      <c r="C30">
        <v>2.9819999999999998E-3</v>
      </c>
      <c r="D30">
        <f t="shared" si="1"/>
        <v>58</v>
      </c>
      <c r="E30">
        <f t="shared" si="0"/>
        <v>4.1724339238484948E-3</v>
      </c>
      <c r="G30">
        <v>-58</v>
      </c>
      <c r="H30">
        <v>5.0000000000000004E-6</v>
      </c>
      <c r="I30">
        <f t="shared" si="6"/>
        <v>58</v>
      </c>
      <c r="J30">
        <f t="shared" si="7"/>
        <v>9.4472003514551253E-6</v>
      </c>
      <c r="L30">
        <v>-58</v>
      </c>
      <c r="M30">
        <v>4.8700000000000002E-4</v>
      </c>
      <c r="N30">
        <f t="shared" si="4"/>
        <v>58</v>
      </c>
      <c r="O30">
        <f t="shared" si="5"/>
        <v>7.1177578703018115E-4</v>
      </c>
    </row>
    <row r="31" spans="2:15">
      <c r="B31">
        <v>-60</v>
      </c>
      <c r="C31">
        <v>2.8019999999999998E-3</v>
      </c>
      <c r="D31">
        <f t="shared" si="1"/>
        <v>60</v>
      </c>
      <c r="E31">
        <f t="shared" si="0"/>
        <v>3.9205767453465738E-3</v>
      </c>
      <c r="G31">
        <v>-60</v>
      </c>
      <c r="H31">
        <v>5.0000000000000004E-6</v>
      </c>
      <c r="I31">
        <f t="shared" si="6"/>
        <v>60</v>
      </c>
      <c r="J31">
        <f t="shared" si="7"/>
        <v>9.4472003514551253E-6</v>
      </c>
      <c r="L31">
        <v>-60</v>
      </c>
      <c r="M31">
        <v>4.6099999999999998E-4</v>
      </c>
      <c r="N31">
        <f t="shared" si="4"/>
        <v>60</v>
      </c>
      <c r="O31">
        <f t="shared" si="5"/>
        <v>6.7377543700392918E-4</v>
      </c>
    </row>
    <row r="32" spans="2:15">
      <c r="B32">
        <v>-62</v>
      </c>
      <c r="C32">
        <v>2.6359999999999999E-3</v>
      </c>
      <c r="D32">
        <f t="shared" si="1"/>
        <v>62</v>
      </c>
      <c r="E32">
        <f t="shared" si="0"/>
        <v>3.6883084585059133E-3</v>
      </c>
      <c r="G32">
        <v>-62</v>
      </c>
      <c r="H32">
        <v>3.9999999999999998E-6</v>
      </c>
      <c r="I32">
        <f t="shared" si="6"/>
        <v>62</v>
      </c>
      <c r="J32">
        <f t="shared" si="7"/>
        <v>7.5577602811641E-6</v>
      </c>
      <c r="L32">
        <v>-62</v>
      </c>
      <c r="M32">
        <v>4.3600000000000003E-4</v>
      </c>
      <c r="N32">
        <f t="shared" si="4"/>
        <v>62</v>
      </c>
      <c r="O32">
        <f t="shared" si="5"/>
        <v>6.3723663890176386E-4</v>
      </c>
    </row>
    <row r="33" spans="2:15">
      <c r="B33">
        <v>-64</v>
      </c>
      <c r="C33">
        <v>2.483E-3</v>
      </c>
      <c r="D33">
        <f t="shared" si="1"/>
        <v>64</v>
      </c>
      <c r="E33">
        <f t="shared" si="0"/>
        <v>3.47422985677928E-3</v>
      </c>
      <c r="G33">
        <v>-64</v>
      </c>
      <c r="H33">
        <v>3.9999999999999998E-6</v>
      </c>
      <c r="I33">
        <f t="shared" si="6"/>
        <v>64</v>
      </c>
      <c r="J33">
        <f t="shared" si="7"/>
        <v>7.5577602811641E-6</v>
      </c>
      <c r="L33">
        <v>-64</v>
      </c>
      <c r="M33">
        <v>4.1300000000000001E-4</v>
      </c>
      <c r="N33">
        <f t="shared" si="4"/>
        <v>64</v>
      </c>
      <c r="O33">
        <f t="shared" si="5"/>
        <v>6.0362094464777171E-4</v>
      </c>
    </row>
    <row r="34" spans="2:15">
      <c r="B34">
        <v>-66</v>
      </c>
      <c r="C34">
        <v>2.3419999999999999E-3</v>
      </c>
      <c r="D34">
        <f t="shared" si="1"/>
        <v>66</v>
      </c>
      <c r="E34">
        <f t="shared" si="0"/>
        <v>3.2769417336194415E-3</v>
      </c>
      <c r="G34">
        <v>-66</v>
      </c>
      <c r="H34">
        <v>3.9999999999999998E-6</v>
      </c>
      <c r="I34">
        <f t="shared" si="6"/>
        <v>66</v>
      </c>
      <c r="J34">
        <f t="shared" si="7"/>
        <v>7.5577602811641E-6</v>
      </c>
      <c r="L34">
        <v>-66</v>
      </c>
      <c r="M34">
        <v>3.9199999999999999E-4</v>
      </c>
      <c r="N34">
        <f t="shared" si="4"/>
        <v>66</v>
      </c>
      <c r="O34">
        <f t="shared" si="5"/>
        <v>5.7292835424195272E-4</v>
      </c>
    </row>
    <row r="35" spans="2:15">
      <c r="B35">
        <v>-68</v>
      </c>
      <c r="C35">
        <v>2.2109999999999999E-3</v>
      </c>
      <c r="D35">
        <f t="shared" si="1"/>
        <v>68</v>
      </c>
      <c r="E35">
        <f t="shared" si="0"/>
        <v>3.0936456759319319E-3</v>
      </c>
      <c r="G35">
        <v>-68</v>
      </c>
      <c r="H35">
        <v>3.9999999999999998E-6</v>
      </c>
      <c r="I35">
        <f t="shared" si="6"/>
        <v>68</v>
      </c>
      <c r="J35">
        <f t="shared" si="7"/>
        <v>7.5577602811641E-6</v>
      </c>
      <c r="L35">
        <v>-68</v>
      </c>
      <c r="M35">
        <v>3.7199999999999999E-4</v>
      </c>
      <c r="N35">
        <f t="shared" si="4"/>
        <v>68</v>
      </c>
      <c r="O35">
        <f t="shared" si="5"/>
        <v>5.4369731576022048E-4</v>
      </c>
    </row>
    <row r="36" spans="2:15">
      <c r="B36">
        <v>-70</v>
      </c>
      <c r="C36">
        <v>2.0899999999999998E-3</v>
      </c>
      <c r="D36">
        <f t="shared" si="1"/>
        <v>70</v>
      </c>
      <c r="E36">
        <f t="shared" si="0"/>
        <v>2.9243416837167521E-3</v>
      </c>
      <c r="G36">
        <v>-70</v>
      </c>
      <c r="H36">
        <v>3.9999999999999998E-6</v>
      </c>
      <c r="I36">
        <f t="shared" si="6"/>
        <v>70</v>
      </c>
      <c r="J36">
        <f t="shared" si="7"/>
        <v>7.5577602811641E-6</v>
      </c>
      <c r="L36">
        <v>-70</v>
      </c>
      <c r="M36">
        <v>3.5300000000000002E-4</v>
      </c>
      <c r="N36">
        <f t="shared" si="4"/>
        <v>70</v>
      </c>
      <c r="O36">
        <f t="shared" si="5"/>
        <v>5.1592782920257488E-4</v>
      </c>
    </row>
    <row r="37" spans="2:15">
      <c r="B37">
        <v>-72</v>
      </c>
      <c r="C37">
        <v>1.9780000000000002E-3</v>
      </c>
      <c r="D37">
        <f t="shared" si="1"/>
        <v>72</v>
      </c>
      <c r="E37">
        <f t="shared" si="0"/>
        <v>2.7676305504266679E-3</v>
      </c>
      <c r="G37">
        <v>-72</v>
      </c>
      <c r="H37">
        <v>3.0000000000000001E-6</v>
      </c>
      <c r="I37">
        <f t="shared" si="6"/>
        <v>72</v>
      </c>
      <c r="J37">
        <f t="shared" si="7"/>
        <v>5.6683202108730757E-6</v>
      </c>
      <c r="L37">
        <v>-72</v>
      </c>
      <c r="M37">
        <v>3.3599999999999998E-4</v>
      </c>
      <c r="N37">
        <f t="shared" si="4"/>
        <v>72</v>
      </c>
      <c r="O37">
        <f t="shared" si="5"/>
        <v>4.9108144649310235E-4</v>
      </c>
    </row>
    <row r="38" spans="2:15">
      <c r="B38">
        <v>-74</v>
      </c>
      <c r="C38">
        <v>1.874E-3</v>
      </c>
      <c r="D38">
        <f t="shared" si="1"/>
        <v>74</v>
      </c>
      <c r="E38">
        <f t="shared" si="0"/>
        <v>2.6221130695144469E-3</v>
      </c>
      <c r="G38">
        <v>-74</v>
      </c>
      <c r="H38">
        <v>3.0000000000000001E-6</v>
      </c>
      <c r="I38">
        <f t="shared" si="6"/>
        <v>74</v>
      </c>
      <c r="J38">
        <f t="shared" si="7"/>
        <v>5.6683202108730757E-6</v>
      </c>
      <c r="L38">
        <v>-74</v>
      </c>
      <c r="M38">
        <v>3.2000000000000003E-4</v>
      </c>
      <c r="N38">
        <f t="shared" si="4"/>
        <v>74</v>
      </c>
      <c r="O38">
        <f t="shared" si="5"/>
        <v>4.6769661570771661E-4</v>
      </c>
    </row>
    <row r="39" spans="2:15">
      <c r="B39">
        <v>-76</v>
      </c>
      <c r="C39">
        <v>1.776E-3</v>
      </c>
      <c r="D39">
        <f t="shared" si="1"/>
        <v>76</v>
      </c>
      <c r="E39">
        <f t="shared" si="0"/>
        <v>2.4849908278856228E-3</v>
      </c>
      <c r="G39">
        <v>-76</v>
      </c>
      <c r="H39">
        <v>3.0000000000000001E-6</v>
      </c>
      <c r="I39">
        <f t="shared" si="6"/>
        <v>76</v>
      </c>
      <c r="J39">
        <f t="shared" si="7"/>
        <v>5.6683202108730757E-6</v>
      </c>
      <c r="L39">
        <v>-76</v>
      </c>
      <c r="M39">
        <v>3.0400000000000002E-4</v>
      </c>
      <c r="N39">
        <f t="shared" si="4"/>
        <v>76</v>
      </c>
      <c r="O39">
        <f t="shared" si="5"/>
        <v>4.4431178492233077E-4</v>
      </c>
    </row>
    <row r="40" spans="2:15">
      <c r="B40">
        <v>-78</v>
      </c>
      <c r="C40">
        <v>1.686E-3</v>
      </c>
      <c r="D40">
        <f t="shared" si="1"/>
        <v>78</v>
      </c>
      <c r="E40">
        <f t="shared" si="0"/>
        <v>2.3590622386346623E-3</v>
      </c>
      <c r="G40">
        <v>-78</v>
      </c>
      <c r="H40">
        <v>3.0000000000000001E-6</v>
      </c>
      <c r="I40">
        <f t="shared" si="6"/>
        <v>78</v>
      </c>
      <c r="J40">
        <f t="shared" si="7"/>
        <v>5.6683202108730757E-6</v>
      </c>
      <c r="L40">
        <v>-78</v>
      </c>
      <c r="M40">
        <v>2.9E-4</v>
      </c>
      <c r="N40">
        <f t="shared" si="4"/>
        <v>78</v>
      </c>
      <c r="O40">
        <f t="shared" si="5"/>
        <v>4.2385005798511815E-4</v>
      </c>
    </row>
    <row r="41" spans="2:15">
      <c r="B41">
        <v>-80</v>
      </c>
      <c r="C41">
        <v>1.601E-3</v>
      </c>
      <c r="D41">
        <f t="shared" si="1"/>
        <v>80</v>
      </c>
      <c r="E41">
        <f t="shared" si="0"/>
        <v>2.2401296821198662E-3</v>
      </c>
      <c r="G41">
        <v>-80</v>
      </c>
      <c r="H41">
        <v>3.0000000000000001E-6</v>
      </c>
      <c r="I41">
        <f t="shared" si="6"/>
        <v>80</v>
      </c>
      <c r="J41">
        <f t="shared" si="7"/>
        <v>5.6683202108730757E-6</v>
      </c>
      <c r="L41">
        <v>-80</v>
      </c>
      <c r="M41">
        <v>2.7700000000000001E-4</v>
      </c>
      <c r="N41">
        <f t="shared" si="4"/>
        <v>80</v>
      </c>
      <c r="O41">
        <f t="shared" si="5"/>
        <v>4.0484988297199217E-4</v>
      </c>
    </row>
    <row r="42" spans="2:15">
      <c r="B42">
        <v>-82</v>
      </c>
      <c r="C42">
        <v>1.523E-3</v>
      </c>
      <c r="D42">
        <f t="shared" si="1"/>
        <v>82</v>
      </c>
      <c r="E42">
        <f t="shared" si="0"/>
        <v>2.1309915714357E-3</v>
      </c>
      <c r="G42">
        <v>-82</v>
      </c>
      <c r="H42">
        <v>3.0000000000000001E-6</v>
      </c>
      <c r="I42">
        <f t="shared" si="6"/>
        <v>82</v>
      </c>
      <c r="J42">
        <f t="shared" si="7"/>
        <v>5.6683202108730757E-6</v>
      </c>
      <c r="L42">
        <v>-82</v>
      </c>
      <c r="M42">
        <v>2.6400000000000002E-4</v>
      </c>
      <c r="N42">
        <f t="shared" si="4"/>
        <v>82</v>
      </c>
      <c r="O42">
        <f t="shared" si="5"/>
        <v>3.8584970795886624E-4</v>
      </c>
    </row>
    <row r="43" spans="2:15">
      <c r="B43">
        <v>-84</v>
      </c>
      <c r="C43">
        <v>1.449E-3</v>
      </c>
      <c r="D43">
        <f t="shared" si="1"/>
        <v>84</v>
      </c>
      <c r="E43">
        <f t="shared" si="0"/>
        <v>2.0274502869404658E-3</v>
      </c>
      <c r="G43">
        <v>-84</v>
      </c>
      <c r="H43">
        <v>1.9999999999999999E-6</v>
      </c>
      <c r="I43">
        <f t="shared" si="6"/>
        <v>84</v>
      </c>
      <c r="J43">
        <f t="shared" si="7"/>
        <v>3.77888014058205E-6</v>
      </c>
      <c r="L43">
        <v>-84</v>
      </c>
      <c r="M43">
        <v>2.52E-4</v>
      </c>
      <c r="N43">
        <f t="shared" si="4"/>
        <v>84</v>
      </c>
      <c r="O43">
        <f t="shared" si="5"/>
        <v>3.6831108486982684E-4</v>
      </c>
    </row>
    <row r="44" spans="2:15">
      <c r="B44">
        <v>-86</v>
      </c>
      <c r="C44">
        <v>1.3799999999999999E-3</v>
      </c>
      <c r="D44">
        <f t="shared" si="1"/>
        <v>86</v>
      </c>
      <c r="E44">
        <f t="shared" si="0"/>
        <v>1.9309050351813961E-3</v>
      </c>
      <c r="G44">
        <v>-86</v>
      </c>
      <c r="H44">
        <v>1.9999999999999999E-6</v>
      </c>
      <c r="I44">
        <f t="shared" si="6"/>
        <v>86</v>
      </c>
      <c r="J44">
        <f t="shared" si="7"/>
        <v>3.77888014058205E-6</v>
      </c>
      <c r="L44">
        <v>-86</v>
      </c>
      <c r="M44">
        <v>2.41E-4</v>
      </c>
      <c r="N44">
        <f t="shared" si="4"/>
        <v>86</v>
      </c>
      <c r="O44">
        <f t="shared" si="5"/>
        <v>3.5223401370487408E-4</v>
      </c>
    </row>
    <row r="45" spans="2:15">
      <c r="B45">
        <v>-88</v>
      </c>
      <c r="C45">
        <v>1.315E-3</v>
      </c>
      <c r="D45">
        <f t="shared" si="1"/>
        <v>88</v>
      </c>
      <c r="E45">
        <f t="shared" si="0"/>
        <v>1.8399566096112578E-3</v>
      </c>
      <c r="G45">
        <v>-88</v>
      </c>
      <c r="H45">
        <v>1.9999999999999999E-6</v>
      </c>
      <c r="I45">
        <f t="shared" si="6"/>
        <v>88</v>
      </c>
      <c r="J45">
        <f t="shared" si="7"/>
        <v>3.77888014058205E-6</v>
      </c>
      <c r="L45">
        <v>-88</v>
      </c>
      <c r="M45">
        <v>2.3000000000000001E-4</v>
      </c>
      <c r="N45">
        <f t="shared" si="4"/>
        <v>88</v>
      </c>
      <c r="O45">
        <f t="shared" si="5"/>
        <v>3.3615694253992127E-4</v>
      </c>
    </row>
    <row r="46" spans="2:15">
      <c r="B46">
        <v>-90</v>
      </c>
      <c r="C46">
        <v>1.2539999999999999E-3</v>
      </c>
      <c r="D46">
        <f t="shared" si="1"/>
        <v>90</v>
      </c>
      <c r="E46">
        <f t="shared" si="0"/>
        <v>1.754605010230051E-3</v>
      </c>
      <c r="G46">
        <v>-90</v>
      </c>
      <c r="H46">
        <v>1.9999999999999999E-6</v>
      </c>
      <c r="I46">
        <f t="shared" si="6"/>
        <v>90</v>
      </c>
      <c r="J46">
        <f t="shared" si="7"/>
        <v>3.77888014058205E-6</v>
      </c>
      <c r="L46">
        <v>-90</v>
      </c>
      <c r="M46">
        <v>2.2000000000000001E-4</v>
      </c>
      <c r="N46">
        <f t="shared" si="4"/>
        <v>90</v>
      </c>
      <c r="O46">
        <f t="shared" si="5"/>
        <v>3.2154142329905515E-4</v>
      </c>
    </row>
    <row r="47" spans="2:15">
      <c r="B47">
        <v>-92</v>
      </c>
      <c r="C47">
        <v>1.1969999999999999E-3</v>
      </c>
      <c r="D47">
        <f t="shared" si="1"/>
        <v>92</v>
      </c>
      <c r="E47">
        <f t="shared" si="0"/>
        <v>1.674850237037776E-3</v>
      </c>
      <c r="G47">
        <v>-92</v>
      </c>
      <c r="H47">
        <v>1.9999999999999999E-6</v>
      </c>
      <c r="I47">
        <f t="shared" si="6"/>
        <v>92</v>
      </c>
      <c r="J47">
        <f t="shared" si="7"/>
        <v>3.77888014058205E-6</v>
      </c>
      <c r="L47">
        <v>-92</v>
      </c>
      <c r="M47">
        <v>2.1100000000000001E-4</v>
      </c>
      <c r="N47">
        <f t="shared" si="4"/>
        <v>92</v>
      </c>
      <c r="O47">
        <f t="shared" si="5"/>
        <v>3.0838745598227562E-4</v>
      </c>
    </row>
    <row r="48" spans="2:15">
      <c r="B48">
        <v>-94</v>
      </c>
      <c r="C48">
        <v>1.1440000000000001E-3</v>
      </c>
      <c r="D48">
        <f t="shared" si="1"/>
        <v>94</v>
      </c>
      <c r="E48">
        <f t="shared" si="0"/>
        <v>1.6006922900344326E-3</v>
      </c>
      <c r="G48">
        <v>-94</v>
      </c>
      <c r="H48">
        <v>1.9999999999999999E-6</v>
      </c>
      <c r="I48">
        <f t="shared" si="6"/>
        <v>94</v>
      </c>
      <c r="J48">
        <f t="shared" si="7"/>
        <v>3.77888014058205E-6</v>
      </c>
      <c r="L48">
        <v>-94</v>
      </c>
      <c r="M48">
        <v>2.02E-4</v>
      </c>
      <c r="N48">
        <f t="shared" si="4"/>
        <v>94</v>
      </c>
      <c r="O48">
        <f t="shared" si="5"/>
        <v>2.9523348866549609E-4</v>
      </c>
    </row>
    <row r="49" spans="2:15">
      <c r="B49">
        <v>-96</v>
      </c>
      <c r="C49">
        <v>1.093E-3</v>
      </c>
      <c r="D49">
        <f t="shared" si="1"/>
        <v>96</v>
      </c>
      <c r="E49">
        <f t="shared" si="0"/>
        <v>1.529332756125555E-3</v>
      </c>
      <c r="G49">
        <v>-96</v>
      </c>
      <c r="H49">
        <v>1.9999999999999999E-6</v>
      </c>
      <c r="I49">
        <f t="shared" si="6"/>
        <v>96</v>
      </c>
      <c r="J49">
        <f t="shared" si="7"/>
        <v>3.77888014058205E-6</v>
      </c>
      <c r="L49">
        <v>-96</v>
      </c>
      <c r="M49">
        <v>1.94E-4</v>
      </c>
      <c r="N49">
        <f t="shared" si="4"/>
        <v>96</v>
      </c>
      <c r="O49">
        <f t="shared" si="5"/>
        <v>2.8354107327280319E-4</v>
      </c>
    </row>
    <row r="50" spans="2:15">
      <c r="B50">
        <v>-98</v>
      </c>
      <c r="C50">
        <v>1.0460000000000001E-3</v>
      </c>
      <c r="D50">
        <f t="shared" si="1"/>
        <v>98</v>
      </c>
      <c r="E50">
        <f t="shared" si="0"/>
        <v>1.4635700484056089E-3</v>
      </c>
      <c r="G50">
        <v>-98</v>
      </c>
      <c r="H50">
        <v>1.9999999999999999E-6</v>
      </c>
      <c r="I50">
        <f t="shared" si="6"/>
        <v>98</v>
      </c>
      <c r="J50">
        <f t="shared" si="7"/>
        <v>3.77888014058205E-6</v>
      </c>
      <c r="L50">
        <v>-98</v>
      </c>
      <c r="M50">
        <v>1.8599999999999999E-4</v>
      </c>
      <c r="N50">
        <f t="shared" si="4"/>
        <v>98</v>
      </c>
      <c r="O50">
        <f t="shared" si="5"/>
        <v>2.7184865788011024E-4</v>
      </c>
    </row>
    <row r="51" spans="2:15">
      <c r="B51">
        <v>-100</v>
      </c>
      <c r="C51">
        <v>1.0009999999999999E-3</v>
      </c>
      <c r="D51">
        <f t="shared" si="1"/>
        <v>100</v>
      </c>
      <c r="E51">
        <f t="shared" si="0"/>
        <v>1.4006057537801285E-3</v>
      </c>
      <c r="G51">
        <v>-100</v>
      </c>
      <c r="H51">
        <v>1.9999999999999999E-6</v>
      </c>
      <c r="I51">
        <f t="shared" si="6"/>
        <v>100</v>
      </c>
      <c r="J51">
        <f t="shared" si="7"/>
        <v>3.77888014058205E-6</v>
      </c>
      <c r="L51">
        <v>-100</v>
      </c>
      <c r="M51">
        <v>1.7799999999999999E-4</v>
      </c>
      <c r="N51">
        <f t="shared" si="4"/>
        <v>100</v>
      </c>
      <c r="O51">
        <f t="shared" si="5"/>
        <v>2.6015624248741735E-4</v>
      </c>
    </row>
    <row r="52" spans="2:15">
      <c r="B52">
        <v>-102</v>
      </c>
      <c r="C52">
        <v>9.59E-4</v>
      </c>
      <c r="D52">
        <f t="shared" si="1"/>
        <v>102</v>
      </c>
      <c r="E52">
        <f t="shared" si="0"/>
        <v>1.3418390787963469E-3</v>
      </c>
      <c r="G52">
        <v>-102</v>
      </c>
      <c r="H52">
        <v>1.9999999999999999E-6</v>
      </c>
      <c r="I52">
        <f t="shared" si="6"/>
        <v>102</v>
      </c>
      <c r="J52">
        <f t="shared" si="7"/>
        <v>3.77888014058205E-6</v>
      </c>
      <c r="L52">
        <v>-102</v>
      </c>
      <c r="M52">
        <v>1.7100000000000001E-4</v>
      </c>
      <c r="N52">
        <f t="shared" si="4"/>
        <v>102</v>
      </c>
      <c r="O52">
        <f t="shared" si="5"/>
        <v>2.4992537901881109E-4</v>
      </c>
    </row>
    <row r="53" spans="2:15">
      <c r="B53">
        <v>-104</v>
      </c>
      <c r="C53">
        <v>9.19E-4</v>
      </c>
      <c r="D53">
        <f t="shared" si="1"/>
        <v>104</v>
      </c>
      <c r="E53">
        <f t="shared" si="0"/>
        <v>1.2858708169070311E-3</v>
      </c>
      <c r="G53">
        <v>-104</v>
      </c>
      <c r="H53">
        <v>1.9999999999999999E-6</v>
      </c>
      <c r="I53">
        <f t="shared" si="6"/>
        <v>104</v>
      </c>
      <c r="J53">
        <f t="shared" si="7"/>
        <v>3.77888014058205E-6</v>
      </c>
      <c r="L53">
        <v>-104</v>
      </c>
      <c r="M53">
        <v>1.65E-4</v>
      </c>
      <c r="N53">
        <f t="shared" si="4"/>
        <v>104</v>
      </c>
      <c r="O53">
        <f t="shared" si="5"/>
        <v>2.4115606747429134E-4</v>
      </c>
    </row>
    <row r="54" spans="2:15">
      <c r="B54">
        <v>-106</v>
      </c>
      <c r="C54">
        <v>8.8099999999999995E-4</v>
      </c>
      <c r="D54">
        <f t="shared" si="1"/>
        <v>106</v>
      </c>
      <c r="E54">
        <f t="shared" si="0"/>
        <v>1.2327009681121809E-3</v>
      </c>
      <c r="G54">
        <v>-106</v>
      </c>
      <c r="H54">
        <v>9.9999999999999995E-7</v>
      </c>
      <c r="I54">
        <f t="shared" si="6"/>
        <v>106</v>
      </c>
      <c r="J54">
        <f t="shared" si="7"/>
        <v>1.889440070291025E-6</v>
      </c>
      <c r="L54">
        <v>-106</v>
      </c>
      <c r="M54">
        <v>1.5799999999999999E-4</v>
      </c>
      <c r="N54">
        <f t="shared" si="4"/>
        <v>106</v>
      </c>
      <c r="O54">
        <f t="shared" si="5"/>
        <v>2.3092520400568506E-4</v>
      </c>
    </row>
    <row r="55" spans="2:15">
      <c r="B55">
        <v>-108</v>
      </c>
      <c r="C55">
        <v>8.4500000000000005E-4</v>
      </c>
      <c r="D55">
        <f t="shared" si="1"/>
        <v>108</v>
      </c>
      <c r="E55">
        <f t="shared" si="0"/>
        <v>1.1823295324117969E-3</v>
      </c>
      <c r="G55">
        <v>-108</v>
      </c>
      <c r="H55">
        <v>9.9999999999999995E-7</v>
      </c>
      <c r="I55">
        <f t="shared" si="6"/>
        <v>108</v>
      </c>
      <c r="J55">
        <f t="shared" si="7"/>
        <v>1.889440070291025E-6</v>
      </c>
      <c r="L55">
        <v>-108</v>
      </c>
      <c r="M55">
        <v>1.5200000000000001E-4</v>
      </c>
      <c r="N55">
        <f t="shared" si="4"/>
        <v>108</v>
      </c>
      <c r="O55">
        <f t="shared" si="5"/>
        <v>2.2215589246116538E-4</v>
      </c>
    </row>
    <row r="56" spans="2:15">
      <c r="B56">
        <v>-110</v>
      </c>
      <c r="C56">
        <v>8.12E-4</v>
      </c>
      <c r="D56">
        <f t="shared" si="1"/>
        <v>110</v>
      </c>
      <c r="E56">
        <f t="shared" si="0"/>
        <v>1.1361557163531114E-3</v>
      </c>
      <c r="G56">
        <v>-110</v>
      </c>
      <c r="H56">
        <v>9.9999999999999995E-7</v>
      </c>
      <c r="I56">
        <f t="shared" si="6"/>
        <v>110</v>
      </c>
      <c r="J56">
        <f t="shared" si="7"/>
        <v>1.889440070291025E-6</v>
      </c>
      <c r="L56">
        <v>-110</v>
      </c>
      <c r="M56">
        <v>1.46E-4</v>
      </c>
      <c r="N56">
        <f t="shared" si="4"/>
        <v>110</v>
      </c>
      <c r="O56">
        <f t="shared" si="5"/>
        <v>2.1338658091664569E-4</v>
      </c>
    </row>
    <row r="57" spans="2:15">
      <c r="B57">
        <v>-112</v>
      </c>
      <c r="C57">
        <v>7.7999999999999999E-4</v>
      </c>
      <c r="D57">
        <f t="shared" si="1"/>
        <v>112</v>
      </c>
      <c r="E57">
        <f t="shared" si="0"/>
        <v>1.0913811068416586E-3</v>
      </c>
      <c r="G57">
        <v>-112</v>
      </c>
      <c r="H57">
        <v>9.9999999999999995E-7</v>
      </c>
      <c r="I57">
        <f t="shared" si="6"/>
        <v>112</v>
      </c>
      <c r="J57">
        <f t="shared" si="7"/>
        <v>1.889440070291025E-6</v>
      </c>
      <c r="L57">
        <v>-112</v>
      </c>
      <c r="M57">
        <v>1.4100000000000001E-4</v>
      </c>
      <c r="N57">
        <f t="shared" si="4"/>
        <v>112</v>
      </c>
      <c r="O57">
        <f t="shared" si="5"/>
        <v>2.0607882129621265E-4</v>
      </c>
    </row>
    <row r="58" spans="2:15">
      <c r="B58">
        <v>-114</v>
      </c>
      <c r="C58">
        <v>7.5000000000000002E-4</v>
      </c>
      <c r="D58">
        <f t="shared" si="1"/>
        <v>114</v>
      </c>
      <c r="E58">
        <f t="shared" si="0"/>
        <v>1.0494049104246717E-3</v>
      </c>
      <c r="G58">
        <v>-114</v>
      </c>
      <c r="H58">
        <v>9.9999999999999995E-7</v>
      </c>
      <c r="I58">
        <f t="shared" si="6"/>
        <v>114</v>
      </c>
      <c r="J58">
        <f t="shared" si="7"/>
        <v>1.889440070291025E-6</v>
      </c>
      <c r="L58">
        <v>-114</v>
      </c>
      <c r="M58">
        <v>1.36E-4</v>
      </c>
      <c r="N58">
        <f t="shared" si="4"/>
        <v>114</v>
      </c>
      <c r="O58">
        <f t="shared" si="5"/>
        <v>1.9877106167577954E-4</v>
      </c>
    </row>
    <row r="59" spans="2:15">
      <c r="B59">
        <v>-116</v>
      </c>
      <c r="C59">
        <v>7.2099999999999996E-4</v>
      </c>
      <c r="D59">
        <f t="shared" si="1"/>
        <v>116</v>
      </c>
      <c r="E59">
        <f t="shared" si="0"/>
        <v>1.0088279205549178E-3</v>
      </c>
      <c r="G59">
        <v>-116</v>
      </c>
      <c r="H59">
        <v>9.9999999999999995E-7</v>
      </c>
      <c r="I59">
        <f t="shared" si="6"/>
        <v>116</v>
      </c>
      <c r="J59">
        <f t="shared" si="7"/>
        <v>1.889440070291025E-6</v>
      </c>
      <c r="L59">
        <v>-116</v>
      </c>
      <c r="M59">
        <v>1.3100000000000001E-4</v>
      </c>
      <c r="N59">
        <f t="shared" si="4"/>
        <v>116</v>
      </c>
      <c r="O59">
        <f t="shared" si="5"/>
        <v>1.9146330205534651E-4</v>
      </c>
    </row>
    <row r="60" spans="2:15">
      <c r="B60">
        <v>-118</v>
      </c>
      <c r="C60">
        <v>6.9399999999999996E-4</v>
      </c>
      <c r="D60">
        <f t="shared" si="1"/>
        <v>118</v>
      </c>
      <c r="E60">
        <f t="shared" si="0"/>
        <v>9.7104934377962953E-4</v>
      </c>
      <c r="G60">
        <v>-118</v>
      </c>
      <c r="H60">
        <v>9.9999999999999995E-7</v>
      </c>
      <c r="I60">
        <f t="shared" si="6"/>
        <v>118</v>
      </c>
      <c r="J60">
        <f t="shared" si="7"/>
        <v>1.889440070291025E-6</v>
      </c>
      <c r="L60">
        <v>-118</v>
      </c>
      <c r="M60">
        <v>1.26E-4</v>
      </c>
      <c r="N60">
        <f t="shared" si="4"/>
        <v>118</v>
      </c>
      <c r="O60">
        <f t="shared" si="5"/>
        <v>1.8415554243491342E-4</v>
      </c>
    </row>
    <row r="61" spans="2:15">
      <c r="B61">
        <v>-120</v>
      </c>
      <c r="C61">
        <v>6.6799999999999997E-4</v>
      </c>
      <c r="D61">
        <f t="shared" si="1"/>
        <v>120</v>
      </c>
      <c r="E61">
        <f t="shared" si="0"/>
        <v>9.3466997355157416E-4</v>
      </c>
      <c r="G61">
        <v>-120</v>
      </c>
      <c r="H61">
        <v>9.9999999999999995E-7</v>
      </c>
      <c r="I61">
        <f t="shared" si="6"/>
        <v>120</v>
      </c>
      <c r="J61">
        <f t="shared" si="7"/>
        <v>1.889440070291025E-6</v>
      </c>
      <c r="L61">
        <v>-120</v>
      </c>
      <c r="M61">
        <v>1.22E-4</v>
      </c>
      <c r="N61">
        <f t="shared" si="4"/>
        <v>120</v>
      </c>
      <c r="O61">
        <f t="shared" si="5"/>
        <v>1.7830933473856695E-4</v>
      </c>
    </row>
    <row r="62" spans="2:15">
      <c r="B62">
        <v>-122</v>
      </c>
      <c r="C62">
        <v>6.4300000000000002E-4</v>
      </c>
      <c r="D62">
        <f t="shared" si="1"/>
        <v>122</v>
      </c>
      <c r="E62">
        <f t="shared" si="0"/>
        <v>8.9968980987075191E-4</v>
      </c>
      <c r="G62">
        <v>-122</v>
      </c>
      <c r="H62">
        <v>9.9999999999999995E-7</v>
      </c>
      <c r="I62">
        <f t="shared" si="6"/>
        <v>122</v>
      </c>
      <c r="J62">
        <f t="shared" si="7"/>
        <v>1.889440070291025E-6</v>
      </c>
      <c r="L62">
        <v>-122</v>
      </c>
      <c r="M62">
        <v>1.17E-4</v>
      </c>
      <c r="N62">
        <f t="shared" si="4"/>
        <v>122</v>
      </c>
      <c r="O62">
        <f t="shared" si="5"/>
        <v>1.7100157511813389E-4</v>
      </c>
    </row>
    <row r="63" spans="2:15">
      <c r="B63">
        <v>-124</v>
      </c>
      <c r="C63">
        <v>6.2E-4</v>
      </c>
      <c r="D63">
        <f t="shared" si="1"/>
        <v>124</v>
      </c>
      <c r="E63">
        <f t="shared" si="0"/>
        <v>8.6750805928439523E-4</v>
      </c>
      <c r="G63">
        <v>-124</v>
      </c>
      <c r="H63">
        <v>9.9999999999999995E-7</v>
      </c>
      <c r="I63">
        <f t="shared" si="6"/>
        <v>124</v>
      </c>
      <c r="J63">
        <f t="shared" si="7"/>
        <v>1.889440070291025E-6</v>
      </c>
      <c r="L63">
        <v>-124</v>
      </c>
      <c r="M63">
        <v>1.13E-4</v>
      </c>
      <c r="N63">
        <f t="shared" si="4"/>
        <v>124</v>
      </c>
      <c r="O63">
        <f t="shared" si="5"/>
        <v>1.6515536742178741E-4</v>
      </c>
    </row>
    <row r="64" spans="2:15">
      <c r="B64">
        <v>-126</v>
      </c>
      <c r="C64">
        <v>5.9800000000000001E-4</v>
      </c>
      <c r="D64">
        <f t="shared" si="1"/>
        <v>126</v>
      </c>
      <c r="E64">
        <f t="shared" si="0"/>
        <v>8.3672551524527166E-4</v>
      </c>
      <c r="G64">
        <v>-126</v>
      </c>
      <c r="H64">
        <v>9.9999999999999995E-7</v>
      </c>
      <c r="I64">
        <f t="shared" si="6"/>
        <v>126</v>
      </c>
      <c r="J64">
        <f t="shared" si="7"/>
        <v>1.889440070291025E-6</v>
      </c>
      <c r="L64">
        <v>-126</v>
      </c>
      <c r="M64">
        <v>1.0900000000000001E-4</v>
      </c>
      <c r="N64">
        <f t="shared" si="4"/>
        <v>126</v>
      </c>
      <c r="O64">
        <f t="shared" si="5"/>
        <v>1.5930915972544096E-4</v>
      </c>
    </row>
    <row r="65" spans="2:15">
      <c r="B65">
        <v>-128</v>
      </c>
      <c r="C65">
        <v>5.7600000000000001E-4</v>
      </c>
      <c r="D65">
        <f t="shared" si="1"/>
        <v>128</v>
      </c>
      <c r="E65">
        <f t="shared" si="0"/>
        <v>8.0594297120614798E-4</v>
      </c>
      <c r="G65">
        <v>-128</v>
      </c>
      <c r="H65">
        <v>9.9999999999999995E-7</v>
      </c>
      <c r="I65">
        <f t="shared" si="6"/>
        <v>128</v>
      </c>
      <c r="J65">
        <f t="shared" si="7"/>
        <v>1.889440070291025E-6</v>
      </c>
      <c r="L65">
        <v>-128</v>
      </c>
      <c r="M65">
        <v>1.06E-4</v>
      </c>
      <c r="N65">
        <f t="shared" si="4"/>
        <v>128</v>
      </c>
      <c r="O65">
        <f t="shared" si="5"/>
        <v>1.549245039531811E-4</v>
      </c>
    </row>
    <row r="66" spans="2:15">
      <c r="B66">
        <v>-130</v>
      </c>
      <c r="C66">
        <v>5.5599999999999996E-4</v>
      </c>
      <c r="D66">
        <f t="shared" si="1"/>
        <v>130</v>
      </c>
      <c r="E66">
        <f t="shared" ref="E66:E129" si="8">C66/$A$3*$A$5</f>
        <v>7.7795884026148998E-4</v>
      </c>
      <c r="G66">
        <v>-130</v>
      </c>
      <c r="H66">
        <v>9.9999999999999995E-7</v>
      </c>
      <c r="I66">
        <f t="shared" si="6"/>
        <v>130</v>
      </c>
      <c r="J66">
        <f t="shared" si="7"/>
        <v>1.889440070291025E-6</v>
      </c>
      <c r="L66">
        <v>-130</v>
      </c>
      <c r="M66">
        <v>1.02E-4</v>
      </c>
      <c r="N66">
        <f t="shared" si="4"/>
        <v>130</v>
      </c>
      <c r="O66">
        <f t="shared" si="5"/>
        <v>1.4907829625683468E-4</v>
      </c>
    </row>
    <row r="67" spans="2:15">
      <c r="B67">
        <v>-132</v>
      </c>
      <c r="C67">
        <v>5.3700000000000004E-4</v>
      </c>
      <c r="D67">
        <f t="shared" ref="D67:D130" si="9">ABS(B67)</f>
        <v>132</v>
      </c>
      <c r="E67">
        <f t="shared" si="8"/>
        <v>7.5137391586406498E-4</v>
      </c>
      <c r="G67">
        <v>-132</v>
      </c>
      <c r="H67">
        <v>9.9999999999999995E-7</v>
      </c>
      <c r="I67">
        <f t="shared" si="6"/>
        <v>132</v>
      </c>
      <c r="J67">
        <f t="shared" si="7"/>
        <v>1.889440070291025E-6</v>
      </c>
      <c r="L67">
        <v>-132</v>
      </c>
      <c r="M67">
        <v>9.8999999999999994E-5</v>
      </c>
      <c r="N67">
        <f t="shared" ref="N67:N130" si="10">ABS(L67)</f>
        <v>132</v>
      </c>
      <c r="O67">
        <f t="shared" ref="O67:O130" si="11">M67/$A$13*$A$15/2</f>
        <v>1.4469364048457482E-4</v>
      </c>
    </row>
    <row r="68" spans="2:15">
      <c r="B68">
        <v>-134</v>
      </c>
      <c r="C68">
        <v>5.1900000000000004E-4</v>
      </c>
      <c r="D68">
        <f t="shared" si="9"/>
        <v>134</v>
      </c>
      <c r="E68">
        <f t="shared" si="8"/>
        <v>7.2618819801387288E-4</v>
      </c>
      <c r="G68">
        <v>-134</v>
      </c>
      <c r="H68">
        <v>9.9999999999999995E-7</v>
      </c>
      <c r="I68">
        <f t="shared" si="6"/>
        <v>134</v>
      </c>
      <c r="J68">
        <f t="shared" si="7"/>
        <v>1.889440070291025E-6</v>
      </c>
      <c r="L68">
        <v>-134</v>
      </c>
      <c r="M68">
        <v>9.6000000000000002E-5</v>
      </c>
      <c r="N68">
        <f t="shared" si="10"/>
        <v>134</v>
      </c>
      <c r="O68">
        <f t="shared" si="11"/>
        <v>1.4030898471231498E-4</v>
      </c>
    </row>
    <row r="69" spans="2:15">
      <c r="B69">
        <v>-136</v>
      </c>
      <c r="C69">
        <v>5.0100000000000003E-4</v>
      </c>
      <c r="D69">
        <f t="shared" si="9"/>
        <v>136</v>
      </c>
      <c r="E69">
        <f t="shared" si="8"/>
        <v>7.0100248016368078E-4</v>
      </c>
      <c r="G69">
        <v>-136</v>
      </c>
      <c r="H69">
        <v>9.9999999999999995E-7</v>
      </c>
      <c r="I69">
        <f t="shared" si="6"/>
        <v>136</v>
      </c>
      <c r="J69">
        <f t="shared" si="7"/>
        <v>1.889440070291025E-6</v>
      </c>
      <c r="L69">
        <v>-136</v>
      </c>
      <c r="M69">
        <v>9.2E-5</v>
      </c>
      <c r="N69">
        <f t="shared" si="10"/>
        <v>136</v>
      </c>
      <c r="O69">
        <f t="shared" si="11"/>
        <v>1.3446277701596854E-4</v>
      </c>
    </row>
    <row r="70" spans="2:15">
      <c r="B70">
        <v>-138</v>
      </c>
      <c r="C70">
        <v>4.8500000000000003E-4</v>
      </c>
      <c r="D70">
        <f t="shared" si="9"/>
        <v>138</v>
      </c>
      <c r="E70">
        <f t="shared" si="8"/>
        <v>6.7861517540795447E-4</v>
      </c>
      <c r="G70">
        <v>-138</v>
      </c>
      <c r="H70">
        <v>9.9999999999999995E-7</v>
      </c>
      <c r="I70">
        <f t="shared" si="6"/>
        <v>138</v>
      </c>
      <c r="J70">
        <f t="shared" si="7"/>
        <v>1.889440070291025E-6</v>
      </c>
      <c r="L70">
        <v>-138</v>
      </c>
      <c r="M70">
        <v>8.8999999999999995E-5</v>
      </c>
      <c r="N70">
        <f t="shared" si="10"/>
        <v>138</v>
      </c>
      <c r="O70">
        <f t="shared" si="11"/>
        <v>1.3007812124370867E-4</v>
      </c>
    </row>
    <row r="71" spans="2:15">
      <c r="B71">
        <v>-140</v>
      </c>
      <c r="C71">
        <v>4.6900000000000002E-4</v>
      </c>
      <c r="D71">
        <f t="shared" si="9"/>
        <v>140</v>
      </c>
      <c r="E71">
        <f t="shared" si="8"/>
        <v>6.5622787065222805E-4</v>
      </c>
      <c r="G71">
        <v>-140</v>
      </c>
      <c r="H71">
        <v>9.9999999999999995E-7</v>
      </c>
      <c r="I71">
        <f t="shared" si="6"/>
        <v>140</v>
      </c>
      <c r="J71">
        <f t="shared" si="7"/>
        <v>1.889440070291025E-6</v>
      </c>
      <c r="L71">
        <v>-140</v>
      </c>
      <c r="M71">
        <v>8.7000000000000001E-5</v>
      </c>
      <c r="N71">
        <f t="shared" si="10"/>
        <v>140</v>
      </c>
      <c r="O71">
        <f t="shared" si="11"/>
        <v>1.2715501739553545E-4</v>
      </c>
    </row>
    <row r="72" spans="2:15">
      <c r="B72">
        <v>-142</v>
      </c>
      <c r="C72">
        <v>4.5300000000000001E-4</v>
      </c>
      <c r="D72">
        <f t="shared" si="9"/>
        <v>142</v>
      </c>
      <c r="E72">
        <f t="shared" si="8"/>
        <v>6.3384056589650174E-4</v>
      </c>
      <c r="G72">
        <v>-142</v>
      </c>
      <c r="H72">
        <v>9.9999999999999995E-7</v>
      </c>
      <c r="I72">
        <f t="shared" si="6"/>
        <v>142</v>
      </c>
      <c r="J72">
        <f t="shared" si="7"/>
        <v>1.889440070291025E-6</v>
      </c>
      <c r="L72">
        <v>-142</v>
      </c>
      <c r="M72">
        <v>8.3999999999999995E-5</v>
      </c>
      <c r="N72">
        <f t="shared" si="10"/>
        <v>142</v>
      </c>
      <c r="O72">
        <f t="shared" si="11"/>
        <v>1.2277036162327559E-4</v>
      </c>
    </row>
    <row r="73" spans="2:15">
      <c r="B73">
        <v>-144</v>
      </c>
      <c r="C73">
        <v>4.3899999999999999E-4</v>
      </c>
      <c r="D73">
        <f t="shared" si="9"/>
        <v>144</v>
      </c>
      <c r="E73">
        <f t="shared" si="8"/>
        <v>6.1425167423524111E-4</v>
      </c>
      <c r="G73">
        <v>-144</v>
      </c>
      <c r="H73">
        <v>9.9999999999999995E-7</v>
      </c>
      <c r="I73">
        <f t="shared" si="6"/>
        <v>144</v>
      </c>
      <c r="J73">
        <f t="shared" si="7"/>
        <v>1.889440070291025E-6</v>
      </c>
      <c r="L73">
        <v>-144</v>
      </c>
      <c r="M73">
        <v>8.1000000000000004E-5</v>
      </c>
      <c r="N73">
        <f t="shared" si="10"/>
        <v>144</v>
      </c>
      <c r="O73">
        <f t="shared" si="11"/>
        <v>1.1838570585101578E-4</v>
      </c>
    </row>
    <row r="74" spans="2:15">
      <c r="B74">
        <v>-146</v>
      </c>
      <c r="C74">
        <v>4.2499999999999998E-4</v>
      </c>
      <c r="D74">
        <f t="shared" si="9"/>
        <v>146</v>
      </c>
      <c r="E74">
        <f t="shared" si="8"/>
        <v>5.9466278257398059E-4</v>
      </c>
      <c r="G74">
        <v>-146</v>
      </c>
      <c r="H74">
        <v>9.9999999999999995E-7</v>
      </c>
      <c r="I74">
        <f t="shared" si="6"/>
        <v>146</v>
      </c>
      <c r="J74">
        <f t="shared" si="7"/>
        <v>1.889440070291025E-6</v>
      </c>
      <c r="L74">
        <v>-146</v>
      </c>
      <c r="M74">
        <v>7.8999999999999996E-5</v>
      </c>
      <c r="N74">
        <f t="shared" si="10"/>
        <v>146</v>
      </c>
      <c r="O74">
        <f t="shared" si="11"/>
        <v>1.1546260200284253E-4</v>
      </c>
    </row>
    <row r="75" spans="2:15">
      <c r="B75">
        <v>-148</v>
      </c>
      <c r="C75">
        <v>4.1199999999999999E-4</v>
      </c>
      <c r="D75">
        <f t="shared" si="9"/>
        <v>148</v>
      </c>
      <c r="E75">
        <f t="shared" si="8"/>
        <v>5.7647309745995296E-4</v>
      </c>
      <c r="G75">
        <v>-148</v>
      </c>
      <c r="H75">
        <v>9.9999999999999995E-7</v>
      </c>
      <c r="I75">
        <f t="shared" si="6"/>
        <v>148</v>
      </c>
      <c r="J75">
        <f t="shared" si="7"/>
        <v>1.889440070291025E-6</v>
      </c>
      <c r="L75">
        <v>-148</v>
      </c>
      <c r="M75">
        <v>7.6000000000000004E-5</v>
      </c>
      <c r="N75">
        <f t="shared" si="10"/>
        <v>148</v>
      </c>
      <c r="O75">
        <f t="shared" si="11"/>
        <v>1.1107794623058269E-4</v>
      </c>
    </row>
    <row r="76" spans="2:15">
      <c r="B76">
        <v>-150</v>
      </c>
      <c r="C76">
        <v>3.9899999999999999E-4</v>
      </c>
      <c r="D76">
        <f t="shared" si="9"/>
        <v>150</v>
      </c>
      <c r="E76">
        <f t="shared" si="8"/>
        <v>5.5828341234592544E-4</v>
      </c>
      <c r="G76">
        <v>-150</v>
      </c>
      <c r="H76">
        <v>9.9999999999999995E-7</v>
      </c>
      <c r="I76">
        <f t="shared" si="6"/>
        <v>150</v>
      </c>
      <c r="J76">
        <f t="shared" si="7"/>
        <v>1.889440070291025E-6</v>
      </c>
      <c r="L76">
        <v>-150</v>
      </c>
      <c r="M76">
        <v>7.3999999999999996E-5</v>
      </c>
      <c r="N76">
        <f t="shared" si="10"/>
        <v>150</v>
      </c>
      <c r="O76">
        <f t="shared" si="11"/>
        <v>1.0815484238240945E-4</v>
      </c>
    </row>
    <row r="77" spans="2:15">
      <c r="B77">
        <v>-152</v>
      </c>
      <c r="C77">
        <v>3.8699999999999997E-4</v>
      </c>
      <c r="D77">
        <f t="shared" si="9"/>
        <v>152</v>
      </c>
      <c r="E77">
        <f t="shared" si="8"/>
        <v>5.414929337791306E-4</v>
      </c>
      <c r="G77">
        <v>-152</v>
      </c>
      <c r="H77">
        <v>9.9999999999999995E-7</v>
      </c>
      <c r="I77">
        <f t="shared" si="6"/>
        <v>152</v>
      </c>
      <c r="J77">
        <f t="shared" si="7"/>
        <v>1.889440070291025E-6</v>
      </c>
      <c r="L77">
        <v>-152</v>
      </c>
      <c r="M77">
        <v>7.2000000000000002E-5</v>
      </c>
      <c r="N77">
        <f t="shared" si="10"/>
        <v>152</v>
      </c>
      <c r="O77">
        <f t="shared" si="11"/>
        <v>1.0523173853423624E-4</v>
      </c>
    </row>
    <row r="78" spans="2:15">
      <c r="B78">
        <v>-154</v>
      </c>
      <c r="C78">
        <v>3.7500000000000001E-4</v>
      </c>
      <c r="D78">
        <f t="shared" si="9"/>
        <v>154</v>
      </c>
      <c r="E78">
        <f t="shared" si="8"/>
        <v>5.2470245521233586E-4</v>
      </c>
      <c r="G78">
        <v>-154</v>
      </c>
      <c r="H78">
        <v>9.9999999999999995E-7</v>
      </c>
      <c r="I78">
        <f t="shared" si="6"/>
        <v>154</v>
      </c>
      <c r="J78">
        <f t="shared" si="7"/>
        <v>1.889440070291025E-6</v>
      </c>
      <c r="L78">
        <v>-154</v>
      </c>
      <c r="M78">
        <v>6.9999999999999994E-5</v>
      </c>
      <c r="N78">
        <f t="shared" si="10"/>
        <v>154</v>
      </c>
      <c r="O78">
        <f t="shared" si="11"/>
        <v>1.0230863468606299E-4</v>
      </c>
    </row>
    <row r="79" spans="2:15">
      <c r="B79">
        <v>-156</v>
      </c>
      <c r="C79">
        <v>3.6400000000000001E-4</v>
      </c>
      <c r="D79">
        <f t="shared" si="9"/>
        <v>156</v>
      </c>
      <c r="E79">
        <f t="shared" si="8"/>
        <v>5.0931118319277402E-4</v>
      </c>
      <c r="G79">
        <v>-156</v>
      </c>
      <c r="H79">
        <v>9.9999999999999995E-7</v>
      </c>
      <c r="I79">
        <f t="shared" si="6"/>
        <v>156</v>
      </c>
      <c r="J79">
        <f t="shared" si="7"/>
        <v>1.889440070291025E-6</v>
      </c>
      <c r="L79">
        <v>-156</v>
      </c>
      <c r="M79">
        <v>6.7999999999999999E-5</v>
      </c>
      <c r="N79">
        <f t="shared" si="10"/>
        <v>156</v>
      </c>
      <c r="O79">
        <f t="shared" si="11"/>
        <v>9.938553083788977E-5</v>
      </c>
    </row>
    <row r="80" spans="2:15">
      <c r="B80">
        <v>-158</v>
      </c>
      <c r="C80">
        <v>3.5300000000000002E-4</v>
      </c>
      <c r="D80">
        <f t="shared" si="9"/>
        <v>158</v>
      </c>
      <c r="E80">
        <f t="shared" si="8"/>
        <v>4.9391991117321218E-4</v>
      </c>
      <c r="G80">
        <v>-158</v>
      </c>
      <c r="H80">
        <v>9.9999999999999995E-7</v>
      </c>
      <c r="I80">
        <f t="shared" si="6"/>
        <v>158</v>
      </c>
      <c r="J80">
        <f t="shared" si="7"/>
        <v>1.889440070291025E-6</v>
      </c>
      <c r="L80">
        <v>-158</v>
      </c>
      <c r="M80">
        <v>6.6000000000000005E-5</v>
      </c>
      <c r="N80">
        <f t="shared" si="10"/>
        <v>158</v>
      </c>
      <c r="O80">
        <f t="shared" si="11"/>
        <v>9.646242698971656E-5</v>
      </c>
    </row>
    <row r="81" spans="2:15">
      <c r="B81">
        <v>-160</v>
      </c>
      <c r="C81">
        <v>3.4299999999999999E-4</v>
      </c>
      <c r="D81">
        <f t="shared" si="9"/>
        <v>160</v>
      </c>
      <c r="E81">
        <f t="shared" si="8"/>
        <v>4.7992784570088318E-4</v>
      </c>
      <c r="G81">
        <v>-160</v>
      </c>
      <c r="H81">
        <v>9.9999999999999995E-7</v>
      </c>
      <c r="I81">
        <f t="shared" si="6"/>
        <v>160</v>
      </c>
      <c r="J81">
        <f t="shared" si="7"/>
        <v>1.889440070291025E-6</v>
      </c>
      <c r="L81">
        <v>-160</v>
      </c>
      <c r="M81">
        <v>6.3999999999999997E-5</v>
      </c>
      <c r="N81">
        <f t="shared" si="10"/>
        <v>160</v>
      </c>
      <c r="O81">
        <f t="shared" si="11"/>
        <v>9.3539323141543309E-5</v>
      </c>
    </row>
    <row r="82" spans="2:15">
      <c r="B82">
        <v>-162</v>
      </c>
      <c r="C82">
        <v>3.3300000000000002E-4</v>
      </c>
      <c r="D82">
        <f t="shared" si="9"/>
        <v>162</v>
      </c>
      <c r="E82">
        <f t="shared" si="8"/>
        <v>4.6593578022855429E-4</v>
      </c>
      <c r="G82">
        <v>-162</v>
      </c>
      <c r="H82">
        <v>9.9999999999999995E-7</v>
      </c>
      <c r="I82">
        <f t="shared" si="6"/>
        <v>162</v>
      </c>
      <c r="J82">
        <f t="shared" si="7"/>
        <v>1.889440070291025E-6</v>
      </c>
      <c r="L82">
        <v>-162</v>
      </c>
      <c r="M82">
        <v>6.2000000000000003E-5</v>
      </c>
      <c r="N82">
        <f t="shared" si="10"/>
        <v>162</v>
      </c>
      <c r="O82">
        <f t="shared" si="11"/>
        <v>9.0616219293370085E-5</v>
      </c>
    </row>
    <row r="83" spans="2:15">
      <c r="B83">
        <v>-164</v>
      </c>
      <c r="C83">
        <v>3.2299999999999999E-4</v>
      </c>
      <c r="D83">
        <f t="shared" si="9"/>
        <v>164</v>
      </c>
      <c r="E83">
        <f t="shared" si="8"/>
        <v>4.519437147562253E-4</v>
      </c>
      <c r="G83">
        <v>-164</v>
      </c>
      <c r="H83">
        <v>9.9999999999999995E-7</v>
      </c>
      <c r="I83">
        <f t="shared" si="6"/>
        <v>164</v>
      </c>
      <c r="J83">
        <f t="shared" si="7"/>
        <v>1.889440070291025E-6</v>
      </c>
      <c r="L83">
        <v>-164</v>
      </c>
      <c r="M83">
        <v>6.0000000000000002E-5</v>
      </c>
      <c r="N83">
        <f t="shared" si="10"/>
        <v>164</v>
      </c>
      <c r="O83">
        <f t="shared" si="11"/>
        <v>8.7693115445196861E-5</v>
      </c>
    </row>
    <row r="84" spans="2:15">
      <c r="B84">
        <v>-166</v>
      </c>
      <c r="C84">
        <v>3.1399999999999999E-4</v>
      </c>
      <c r="D84">
        <f t="shared" si="9"/>
        <v>166</v>
      </c>
      <c r="E84">
        <f t="shared" si="8"/>
        <v>4.3935085583112925E-4</v>
      </c>
      <c r="G84">
        <v>-166</v>
      </c>
      <c r="H84">
        <v>0</v>
      </c>
      <c r="I84">
        <f t="shared" ref="I84:I147" si="12">ABS(G84)</f>
        <v>166</v>
      </c>
      <c r="J84">
        <f t="shared" ref="J84:J147" si="13">H84/$A$8*$A$10/2</f>
        <v>0</v>
      </c>
      <c r="L84">
        <v>-166</v>
      </c>
      <c r="M84">
        <v>5.8999999999999998E-5</v>
      </c>
      <c r="N84">
        <f t="shared" si="10"/>
        <v>166</v>
      </c>
      <c r="O84">
        <f t="shared" si="11"/>
        <v>8.6231563521110236E-5</v>
      </c>
    </row>
    <row r="85" spans="2:15">
      <c r="B85">
        <v>-168</v>
      </c>
      <c r="C85">
        <v>3.0499999999999999E-4</v>
      </c>
      <c r="D85">
        <f t="shared" si="9"/>
        <v>168</v>
      </c>
      <c r="E85">
        <f t="shared" si="8"/>
        <v>4.2675799690603319E-4</v>
      </c>
      <c r="G85">
        <v>-168</v>
      </c>
      <c r="H85">
        <v>0</v>
      </c>
      <c r="I85">
        <f t="shared" si="12"/>
        <v>168</v>
      </c>
      <c r="J85">
        <f t="shared" si="13"/>
        <v>0</v>
      </c>
      <c r="L85">
        <v>-168</v>
      </c>
      <c r="M85">
        <v>5.7000000000000003E-5</v>
      </c>
      <c r="N85">
        <f t="shared" si="10"/>
        <v>168</v>
      </c>
      <c r="O85">
        <f t="shared" si="11"/>
        <v>8.3308459672937026E-5</v>
      </c>
    </row>
    <row r="86" spans="2:15">
      <c r="B86">
        <v>-170</v>
      </c>
      <c r="C86">
        <v>2.9700000000000001E-4</v>
      </c>
      <c r="D86">
        <f t="shared" si="9"/>
        <v>170</v>
      </c>
      <c r="E86">
        <f t="shared" si="8"/>
        <v>4.1556434452817004E-4</v>
      </c>
      <c r="G86">
        <v>-170</v>
      </c>
      <c r="H86">
        <v>0</v>
      </c>
      <c r="I86">
        <f t="shared" si="12"/>
        <v>170</v>
      </c>
      <c r="J86">
        <f t="shared" si="13"/>
        <v>0</v>
      </c>
      <c r="L86">
        <v>-170</v>
      </c>
      <c r="M86">
        <v>5.5999999999999999E-5</v>
      </c>
      <c r="N86">
        <f t="shared" si="10"/>
        <v>170</v>
      </c>
      <c r="O86">
        <f t="shared" si="11"/>
        <v>8.18469077488504E-5</v>
      </c>
    </row>
    <row r="87" spans="2:15">
      <c r="B87">
        <v>-172</v>
      </c>
      <c r="C87">
        <v>2.8800000000000001E-4</v>
      </c>
      <c r="D87">
        <f t="shared" si="9"/>
        <v>172</v>
      </c>
      <c r="E87">
        <f t="shared" si="8"/>
        <v>4.0297148560307399E-4</v>
      </c>
      <c r="G87">
        <v>-172</v>
      </c>
      <c r="H87">
        <v>0</v>
      </c>
      <c r="I87">
        <f t="shared" si="12"/>
        <v>172</v>
      </c>
      <c r="J87">
        <f t="shared" si="13"/>
        <v>0</v>
      </c>
      <c r="L87">
        <v>-172</v>
      </c>
      <c r="M87">
        <v>5.3999999999999998E-5</v>
      </c>
      <c r="N87">
        <f t="shared" si="10"/>
        <v>172</v>
      </c>
      <c r="O87">
        <f t="shared" si="11"/>
        <v>7.8923803900677177E-5</v>
      </c>
    </row>
    <row r="88" spans="2:15">
      <c r="B88">
        <v>-174</v>
      </c>
      <c r="C88">
        <v>2.81E-4</v>
      </c>
      <c r="D88">
        <f t="shared" si="9"/>
        <v>174</v>
      </c>
      <c r="E88">
        <f t="shared" si="8"/>
        <v>3.9317703977244373E-4</v>
      </c>
      <c r="G88">
        <v>-174</v>
      </c>
      <c r="H88">
        <v>0</v>
      </c>
      <c r="I88">
        <f t="shared" si="12"/>
        <v>174</v>
      </c>
      <c r="J88">
        <f t="shared" si="13"/>
        <v>0</v>
      </c>
      <c r="L88">
        <v>-174</v>
      </c>
      <c r="M88">
        <v>5.3000000000000001E-5</v>
      </c>
      <c r="N88">
        <f t="shared" si="10"/>
        <v>174</v>
      </c>
      <c r="O88">
        <f t="shared" si="11"/>
        <v>7.7462251976590551E-5</v>
      </c>
    </row>
    <row r="89" spans="2:15">
      <c r="B89">
        <v>-176</v>
      </c>
      <c r="C89">
        <v>2.7300000000000002E-4</v>
      </c>
      <c r="D89">
        <f t="shared" si="9"/>
        <v>176</v>
      </c>
      <c r="E89">
        <f t="shared" si="8"/>
        <v>3.8198338739458057E-4</v>
      </c>
      <c r="G89">
        <v>-176</v>
      </c>
      <c r="H89">
        <v>0</v>
      </c>
      <c r="I89">
        <f t="shared" si="12"/>
        <v>176</v>
      </c>
      <c r="J89">
        <f t="shared" si="13"/>
        <v>0</v>
      </c>
      <c r="L89">
        <v>-176</v>
      </c>
      <c r="M89">
        <v>5.1E-5</v>
      </c>
      <c r="N89">
        <f t="shared" si="10"/>
        <v>176</v>
      </c>
      <c r="O89">
        <f t="shared" si="11"/>
        <v>7.4539148128417341E-5</v>
      </c>
    </row>
    <row r="90" spans="2:15">
      <c r="B90">
        <v>-178</v>
      </c>
      <c r="C90">
        <v>2.6600000000000001E-4</v>
      </c>
      <c r="D90">
        <f t="shared" si="9"/>
        <v>178</v>
      </c>
      <c r="E90">
        <f t="shared" si="8"/>
        <v>3.7218894156395031E-4</v>
      </c>
      <c r="G90">
        <v>-178</v>
      </c>
      <c r="H90">
        <v>0</v>
      </c>
      <c r="I90">
        <f t="shared" si="12"/>
        <v>178</v>
      </c>
      <c r="J90">
        <f t="shared" si="13"/>
        <v>0</v>
      </c>
      <c r="L90">
        <v>-178</v>
      </c>
      <c r="M90">
        <v>5.0000000000000002E-5</v>
      </c>
      <c r="N90">
        <f t="shared" si="10"/>
        <v>178</v>
      </c>
      <c r="O90">
        <f t="shared" si="11"/>
        <v>7.3077596204330716E-5</v>
      </c>
    </row>
    <row r="91" spans="2:15">
      <c r="B91">
        <v>-180</v>
      </c>
      <c r="C91">
        <v>2.5900000000000001E-4</v>
      </c>
      <c r="D91">
        <f t="shared" si="9"/>
        <v>180</v>
      </c>
      <c r="E91">
        <f t="shared" si="8"/>
        <v>3.6239449573331999E-4</v>
      </c>
      <c r="G91">
        <v>-180</v>
      </c>
      <c r="H91">
        <v>0</v>
      </c>
      <c r="I91">
        <f t="shared" si="12"/>
        <v>180</v>
      </c>
      <c r="J91">
        <f t="shared" si="13"/>
        <v>0</v>
      </c>
      <c r="L91">
        <v>-180</v>
      </c>
      <c r="M91">
        <v>4.8999999999999998E-5</v>
      </c>
      <c r="N91">
        <f t="shared" si="10"/>
        <v>180</v>
      </c>
      <c r="O91">
        <f t="shared" si="11"/>
        <v>7.161604428024409E-5</v>
      </c>
    </row>
    <row r="92" spans="2:15">
      <c r="B92">
        <v>-182</v>
      </c>
      <c r="C92">
        <v>2.52E-4</v>
      </c>
      <c r="D92">
        <f t="shared" si="9"/>
        <v>182</v>
      </c>
      <c r="E92">
        <f t="shared" si="8"/>
        <v>3.5260004990268973E-4</v>
      </c>
      <c r="G92">
        <v>-182</v>
      </c>
      <c r="H92">
        <v>0</v>
      </c>
      <c r="I92">
        <f t="shared" si="12"/>
        <v>182</v>
      </c>
      <c r="J92">
        <f t="shared" si="13"/>
        <v>0</v>
      </c>
      <c r="L92">
        <v>-182</v>
      </c>
      <c r="M92">
        <v>4.8000000000000001E-5</v>
      </c>
      <c r="N92">
        <f t="shared" si="10"/>
        <v>182</v>
      </c>
      <c r="O92">
        <f t="shared" si="11"/>
        <v>7.0154492356157492E-5</v>
      </c>
    </row>
    <row r="93" spans="2:15">
      <c r="B93">
        <v>-184</v>
      </c>
      <c r="C93">
        <v>2.4499999999999999E-4</v>
      </c>
      <c r="D93">
        <f t="shared" si="9"/>
        <v>184</v>
      </c>
      <c r="E93">
        <f t="shared" si="8"/>
        <v>3.4280560407205942E-4</v>
      </c>
      <c r="G93">
        <v>-184</v>
      </c>
      <c r="H93">
        <v>0</v>
      </c>
      <c r="I93">
        <f t="shared" si="12"/>
        <v>184</v>
      </c>
      <c r="J93">
        <f t="shared" si="13"/>
        <v>0</v>
      </c>
      <c r="L93">
        <v>-184</v>
      </c>
      <c r="M93">
        <v>4.6E-5</v>
      </c>
      <c r="N93">
        <f t="shared" si="10"/>
        <v>184</v>
      </c>
      <c r="O93">
        <f t="shared" si="11"/>
        <v>6.7231388507984268E-5</v>
      </c>
    </row>
    <row r="94" spans="2:15">
      <c r="B94">
        <v>-186</v>
      </c>
      <c r="C94">
        <v>2.3900000000000001E-4</v>
      </c>
      <c r="D94">
        <f t="shared" si="9"/>
        <v>186</v>
      </c>
      <c r="E94">
        <f t="shared" si="8"/>
        <v>3.3441036478866211E-4</v>
      </c>
      <c r="G94">
        <v>-186</v>
      </c>
      <c r="H94">
        <v>0</v>
      </c>
      <c r="I94">
        <f t="shared" si="12"/>
        <v>186</v>
      </c>
      <c r="J94">
        <f t="shared" si="13"/>
        <v>0</v>
      </c>
      <c r="L94">
        <v>-186</v>
      </c>
      <c r="M94">
        <v>4.5000000000000003E-5</v>
      </c>
      <c r="N94">
        <f t="shared" si="10"/>
        <v>186</v>
      </c>
      <c r="O94">
        <f t="shared" si="11"/>
        <v>6.5769836583897643E-5</v>
      </c>
    </row>
    <row r="95" spans="2:15">
      <c r="B95">
        <v>-188</v>
      </c>
      <c r="C95">
        <v>2.33E-4</v>
      </c>
      <c r="D95">
        <f t="shared" si="9"/>
        <v>188</v>
      </c>
      <c r="E95">
        <f t="shared" si="8"/>
        <v>3.2601512550526468E-4</v>
      </c>
      <c r="G95">
        <v>-188</v>
      </c>
      <c r="H95">
        <v>0</v>
      </c>
      <c r="I95">
        <f t="shared" si="12"/>
        <v>188</v>
      </c>
      <c r="J95">
        <f t="shared" si="13"/>
        <v>0</v>
      </c>
      <c r="L95">
        <v>-188</v>
      </c>
      <c r="M95">
        <v>4.3999999999999999E-5</v>
      </c>
      <c r="N95">
        <f t="shared" si="10"/>
        <v>188</v>
      </c>
      <c r="O95">
        <f t="shared" si="11"/>
        <v>6.4308284659811031E-5</v>
      </c>
    </row>
    <row r="96" spans="2:15">
      <c r="B96">
        <v>-190</v>
      </c>
      <c r="C96">
        <v>2.2699999999999999E-4</v>
      </c>
      <c r="D96">
        <f t="shared" si="9"/>
        <v>190</v>
      </c>
      <c r="E96">
        <f t="shared" si="8"/>
        <v>3.1761988622186732E-4</v>
      </c>
      <c r="G96">
        <v>-190</v>
      </c>
      <c r="H96">
        <v>0</v>
      </c>
      <c r="I96">
        <f t="shared" si="12"/>
        <v>190</v>
      </c>
      <c r="J96">
        <f t="shared" si="13"/>
        <v>0</v>
      </c>
      <c r="L96">
        <v>-190</v>
      </c>
      <c r="M96">
        <v>4.3000000000000002E-5</v>
      </c>
      <c r="N96">
        <f t="shared" si="10"/>
        <v>190</v>
      </c>
      <c r="O96">
        <f t="shared" si="11"/>
        <v>6.2846732735724419E-5</v>
      </c>
    </row>
    <row r="97" spans="2:15">
      <c r="B97">
        <v>-192</v>
      </c>
      <c r="C97">
        <v>2.22E-4</v>
      </c>
      <c r="D97">
        <f t="shared" si="9"/>
        <v>192</v>
      </c>
      <c r="E97">
        <f t="shared" si="8"/>
        <v>3.1062385348570284E-4</v>
      </c>
      <c r="G97">
        <v>-192</v>
      </c>
      <c r="H97">
        <v>0</v>
      </c>
      <c r="I97">
        <f t="shared" si="12"/>
        <v>192</v>
      </c>
      <c r="J97">
        <f t="shared" si="13"/>
        <v>0</v>
      </c>
      <c r="L97">
        <v>-192</v>
      </c>
      <c r="M97">
        <v>4.1999999999999998E-5</v>
      </c>
      <c r="N97">
        <f t="shared" si="10"/>
        <v>192</v>
      </c>
      <c r="O97">
        <f t="shared" si="11"/>
        <v>6.1385180811637793E-5</v>
      </c>
    </row>
    <row r="98" spans="2:15">
      <c r="B98">
        <v>-194</v>
      </c>
      <c r="C98">
        <v>2.1599999999999999E-4</v>
      </c>
      <c r="D98">
        <f t="shared" si="9"/>
        <v>194</v>
      </c>
      <c r="E98">
        <f t="shared" si="8"/>
        <v>3.0222861420230542E-4</v>
      </c>
      <c r="G98">
        <v>-194</v>
      </c>
      <c r="H98">
        <v>0</v>
      </c>
      <c r="I98">
        <f t="shared" si="12"/>
        <v>194</v>
      </c>
      <c r="J98">
        <f t="shared" si="13"/>
        <v>0</v>
      </c>
      <c r="L98">
        <v>-194</v>
      </c>
      <c r="M98">
        <v>4.1E-5</v>
      </c>
      <c r="N98">
        <f t="shared" si="10"/>
        <v>194</v>
      </c>
      <c r="O98">
        <f t="shared" si="11"/>
        <v>5.9923628887551188E-5</v>
      </c>
    </row>
    <row r="99" spans="2:15">
      <c r="B99">
        <v>-196</v>
      </c>
      <c r="C99">
        <v>2.1100000000000001E-4</v>
      </c>
      <c r="D99">
        <f t="shared" si="9"/>
        <v>196</v>
      </c>
      <c r="E99">
        <f t="shared" si="8"/>
        <v>2.9523258146614101E-4</v>
      </c>
      <c r="G99">
        <v>-196</v>
      </c>
      <c r="H99">
        <v>0</v>
      </c>
      <c r="I99">
        <f t="shared" si="12"/>
        <v>196</v>
      </c>
      <c r="J99">
        <f t="shared" si="13"/>
        <v>0</v>
      </c>
      <c r="L99">
        <v>-196</v>
      </c>
      <c r="M99">
        <v>4.0000000000000003E-5</v>
      </c>
      <c r="N99">
        <f t="shared" si="10"/>
        <v>196</v>
      </c>
      <c r="O99">
        <f t="shared" si="11"/>
        <v>5.8462076963464576E-5</v>
      </c>
    </row>
    <row r="100" spans="2:15">
      <c r="B100">
        <v>-198</v>
      </c>
      <c r="C100">
        <v>2.0599999999999999E-4</v>
      </c>
      <c r="D100">
        <f t="shared" si="9"/>
        <v>198</v>
      </c>
      <c r="E100">
        <f t="shared" si="8"/>
        <v>2.8823654872997648E-4</v>
      </c>
      <c r="G100">
        <v>-198</v>
      </c>
      <c r="H100">
        <v>0</v>
      </c>
      <c r="I100">
        <f t="shared" si="12"/>
        <v>198</v>
      </c>
      <c r="J100">
        <f t="shared" si="13"/>
        <v>0</v>
      </c>
      <c r="L100">
        <v>-198</v>
      </c>
      <c r="M100">
        <v>3.8999999999999999E-5</v>
      </c>
      <c r="N100">
        <f t="shared" si="10"/>
        <v>198</v>
      </c>
      <c r="O100">
        <f t="shared" si="11"/>
        <v>5.7000525039377958E-5</v>
      </c>
    </row>
    <row r="101" spans="2:15">
      <c r="B101">
        <v>-200</v>
      </c>
      <c r="C101">
        <v>2.0100000000000001E-4</v>
      </c>
      <c r="D101">
        <f t="shared" si="9"/>
        <v>200</v>
      </c>
      <c r="E101">
        <f t="shared" si="8"/>
        <v>2.8124051599381201E-4</v>
      </c>
      <c r="G101">
        <v>-200</v>
      </c>
      <c r="H101">
        <v>0</v>
      </c>
      <c r="I101">
        <f t="shared" si="12"/>
        <v>200</v>
      </c>
      <c r="J101">
        <f t="shared" si="13"/>
        <v>0</v>
      </c>
      <c r="L101">
        <v>-200</v>
      </c>
      <c r="M101">
        <v>3.8000000000000002E-5</v>
      </c>
      <c r="N101">
        <f t="shared" si="10"/>
        <v>200</v>
      </c>
      <c r="O101">
        <f t="shared" si="11"/>
        <v>5.5538973115291346E-5</v>
      </c>
    </row>
    <row r="102" spans="2:15">
      <c r="B102">
        <v>-202</v>
      </c>
      <c r="C102">
        <v>1.9599999999999999E-4</v>
      </c>
      <c r="D102">
        <f t="shared" si="9"/>
        <v>202</v>
      </c>
      <c r="E102">
        <f t="shared" si="8"/>
        <v>2.7424448325764759E-4</v>
      </c>
      <c r="G102">
        <v>-202</v>
      </c>
      <c r="H102">
        <v>0</v>
      </c>
      <c r="I102">
        <f t="shared" si="12"/>
        <v>202</v>
      </c>
      <c r="J102">
        <f t="shared" si="13"/>
        <v>0</v>
      </c>
      <c r="L102">
        <v>-202</v>
      </c>
      <c r="M102">
        <v>3.6999999999999998E-5</v>
      </c>
      <c r="N102">
        <f t="shared" si="10"/>
        <v>202</v>
      </c>
      <c r="O102">
        <f t="shared" si="11"/>
        <v>5.4077421191204727E-5</v>
      </c>
    </row>
    <row r="103" spans="2:15">
      <c r="B103">
        <v>-204</v>
      </c>
      <c r="C103">
        <v>1.9100000000000001E-4</v>
      </c>
      <c r="D103">
        <f t="shared" si="9"/>
        <v>204</v>
      </c>
      <c r="E103">
        <f t="shared" si="8"/>
        <v>2.6724845052148312E-4</v>
      </c>
      <c r="G103">
        <v>-204</v>
      </c>
      <c r="H103">
        <v>0</v>
      </c>
      <c r="I103">
        <f t="shared" si="12"/>
        <v>204</v>
      </c>
      <c r="J103">
        <f t="shared" si="13"/>
        <v>0</v>
      </c>
      <c r="L103">
        <v>-204</v>
      </c>
      <c r="M103">
        <v>3.6000000000000001E-5</v>
      </c>
      <c r="N103">
        <f t="shared" si="10"/>
        <v>204</v>
      </c>
      <c r="O103">
        <f t="shared" si="11"/>
        <v>5.2615869267118122E-5</v>
      </c>
    </row>
    <row r="104" spans="2:15">
      <c r="B104">
        <v>-206</v>
      </c>
      <c r="C104">
        <v>1.8699999999999999E-4</v>
      </c>
      <c r="D104">
        <f t="shared" si="9"/>
        <v>206</v>
      </c>
      <c r="E104">
        <f t="shared" si="8"/>
        <v>2.6165162433255148E-4</v>
      </c>
      <c r="G104">
        <v>-206</v>
      </c>
      <c r="H104">
        <v>0</v>
      </c>
      <c r="I104">
        <f t="shared" si="12"/>
        <v>206</v>
      </c>
      <c r="J104">
        <f t="shared" si="13"/>
        <v>0</v>
      </c>
      <c r="L104">
        <v>-206</v>
      </c>
      <c r="M104">
        <v>3.4999999999999997E-5</v>
      </c>
      <c r="N104">
        <f t="shared" si="10"/>
        <v>206</v>
      </c>
      <c r="O104">
        <f t="shared" si="11"/>
        <v>5.1154317343031497E-5</v>
      </c>
    </row>
    <row r="105" spans="2:15">
      <c r="B105">
        <v>-208</v>
      </c>
      <c r="C105">
        <v>1.83E-4</v>
      </c>
      <c r="D105">
        <f t="shared" si="9"/>
        <v>208</v>
      </c>
      <c r="E105">
        <f t="shared" si="8"/>
        <v>2.5605479814361991E-4</v>
      </c>
      <c r="G105">
        <v>-208</v>
      </c>
      <c r="H105">
        <v>0</v>
      </c>
      <c r="I105">
        <f t="shared" si="12"/>
        <v>208</v>
      </c>
      <c r="J105">
        <f t="shared" si="13"/>
        <v>0</v>
      </c>
      <c r="L105">
        <v>-208</v>
      </c>
      <c r="M105">
        <v>3.4999999999999997E-5</v>
      </c>
      <c r="N105">
        <f t="shared" si="10"/>
        <v>208</v>
      </c>
      <c r="O105">
        <f t="shared" si="11"/>
        <v>5.1154317343031497E-5</v>
      </c>
    </row>
    <row r="106" spans="2:15">
      <c r="B106">
        <v>-210</v>
      </c>
      <c r="C106">
        <v>1.7799999999999999E-4</v>
      </c>
      <c r="D106">
        <f t="shared" si="9"/>
        <v>210</v>
      </c>
      <c r="E106">
        <f t="shared" si="8"/>
        <v>2.4905876540745543E-4</v>
      </c>
      <c r="G106">
        <v>-210</v>
      </c>
      <c r="H106">
        <v>0</v>
      </c>
      <c r="I106">
        <f t="shared" si="12"/>
        <v>210</v>
      </c>
      <c r="J106">
        <f t="shared" si="13"/>
        <v>0</v>
      </c>
      <c r="L106">
        <v>-210</v>
      </c>
      <c r="M106">
        <v>3.4E-5</v>
      </c>
      <c r="N106">
        <f t="shared" si="10"/>
        <v>210</v>
      </c>
      <c r="O106">
        <f t="shared" si="11"/>
        <v>4.9692765418944885E-5</v>
      </c>
    </row>
    <row r="107" spans="2:15">
      <c r="B107">
        <v>-212</v>
      </c>
      <c r="C107">
        <v>1.74E-4</v>
      </c>
      <c r="D107">
        <f t="shared" si="9"/>
        <v>212</v>
      </c>
      <c r="E107">
        <f t="shared" si="8"/>
        <v>2.4346193921852388E-4</v>
      </c>
      <c r="G107">
        <v>-212</v>
      </c>
      <c r="H107">
        <v>0</v>
      </c>
      <c r="I107">
        <f t="shared" si="12"/>
        <v>212</v>
      </c>
      <c r="J107">
        <f t="shared" si="13"/>
        <v>0</v>
      </c>
      <c r="L107">
        <v>-212</v>
      </c>
      <c r="M107">
        <v>3.3000000000000003E-5</v>
      </c>
      <c r="N107">
        <f t="shared" si="10"/>
        <v>212</v>
      </c>
      <c r="O107">
        <f t="shared" si="11"/>
        <v>4.823121349485828E-5</v>
      </c>
    </row>
    <row r="108" spans="2:15">
      <c r="B108">
        <v>-214</v>
      </c>
      <c r="C108">
        <v>1.7000000000000001E-4</v>
      </c>
      <c r="D108">
        <f t="shared" si="9"/>
        <v>214</v>
      </c>
      <c r="E108">
        <f t="shared" si="8"/>
        <v>2.3786511302959228E-4</v>
      </c>
      <c r="G108">
        <v>-214</v>
      </c>
      <c r="H108">
        <v>0</v>
      </c>
      <c r="I108">
        <f t="shared" si="12"/>
        <v>214</v>
      </c>
      <c r="J108">
        <f t="shared" si="13"/>
        <v>0</v>
      </c>
      <c r="L108">
        <v>-214</v>
      </c>
      <c r="M108">
        <v>3.1999999999999999E-5</v>
      </c>
      <c r="N108">
        <f t="shared" si="10"/>
        <v>214</v>
      </c>
      <c r="O108">
        <f t="shared" si="11"/>
        <v>4.6769661570771654E-5</v>
      </c>
    </row>
    <row r="109" spans="2:15">
      <c r="B109">
        <v>-216</v>
      </c>
      <c r="C109">
        <v>1.6699999999999999E-4</v>
      </c>
      <c r="D109">
        <f t="shared" si="9"/>
        <v>216</v>
      </c>
      <c r="E109">
        <f t="shared" si="8"/>
        <v>2.3366749338789354E-4</v>
      </c>
      <c r="G109">
        <v>-216</v>
      </c>
      <c r="H109">
        <v>0</v>
      </c>
      <c r="I109">
        <f t="shared" si="12"/>
        <v>216</v>
      </c>
      <c r="J109">
        <f t="shared" si="13"/>
        <v>0</v>
      </c>
      <c r="L109">
        <v>-216</v>
      </c>
      <c r="M109">
        <v>3.1999999999999999E-5</v>
      </c>
      <c r="N109">
        <f t="shared" si="10"/>
        <v>216</v>
      </c>
      <c r="O109">
        <f t="shared" si="11"/>
        <v>4.6769661570771654E-5</v>
      </c>
    </row>
    <row r="110" spans="2:15">
      <c r="B110">
        <v>-218</v>
      </c>
      <c r="C110">
        <v>1.63E-4</v>
      </c>
      <c r="D110">
        <f t="shared" si="9"/>
        <v>218</v>
      </c>
      <c r="E110">
        <f t="shared" si="8"/>
        <v>2.2807066719896199E-4</v>
      </c>
      <c r="G110">
        <v>-218</v>
      </c>
      <c r="H110">
        <v>0</v>
      </c>
      <c r="I110">
        <f t="shared" si="12"/>
        <v>218</v>
      </c>
      <c r="J110">
        <f t="shared" si="13"/>
        <v>0</v>
      </c>
      <c r="L110">
        <v>-218</v>
      </c>
      <c r="M110">
        <v>3.1000000000000001E-5</v>
      </c>
      <c r="N110">
        <f t="shared" si="10"/>
        <v>218</v>
      </c>
      <c r="O110">
        <f t="shared" si="11"/>
        <v>4.5308109646685043E-5</v>
      </c>
    </row>
    <row r="111" spans="2:15">
      <c r="B111">
        <v>-220</v>
      </c>
      <c r="C111">
        <v>1.5899999999999999E-4</v>
      </c>
      <c r="D111">
        <f t="shared" si="9"/>
        <v>220</v>
      </c>
      <c r="E111">
        <f t="shared" si="8"/>
        <v>2.2247384101003041E-4</v>
      </c>
      <c r="G111">
        <v>-220</v>
      </c>
      <c r="H111">
        <v>0</v>
      </c>
      <c r="I111">
        <f t="shared" si="12"/>
        <v>220</v>
      </c>
      <c r="J111">
        <f t="shared" si="13"/>
        <v>0</v>
      </c>
      <c r="L111">
        <v>-220</v>
      </c>
      <c r="M111">
        <v>3.0000000000000001E-5</v>
      </c>
      <c r="N111">
        <f t="shared" si="10"/>
        <v>220</v>
      </c>
      <c r="O111">
        <f t="shared" si="11"/>
        <v>4.3846557722598431E-5</v>
      </c>
    </row>
    <row r="112" spans="2:15">
      <c r="B112">
        <v>-222</v>
      </c>
      <c r="C112">
        <v>1.56E-4</v>
      </c>
      <c r="D112">
        <f t="shared" si="9"/>
        <v>222</v>
      </c>
      <c r="E112">
        <f t="shared" si="8"/>
        <v>2.1827622136833173E-4</v>
      </c>
      <c r="G112">
        <v>-222</v>
      </c>
      <c r="H112">
        <v>0</v>
      </c>
      <c r="I112">
        <f t="shared" si="12"/>
        <v>222</v>
      </c>
      <c r="J112">
        <f t="shared" si="13"/>
        <v>0</v>
      </c>
      <c r="L112">
        <v>-222</v>
      </c>
      <c r="M112">
        <v>3.0000000000000001E-5</v>
      </c>
      <c r="N112">
        <f t="shared" si="10"/>
        <v>222</v>
      </c>
      <c r="O112">
        <f t="shared" si="11"/>
        <v>4.3846557722598431E-5</v>
      </c>
    </row>
    <row r="113" spans="2:15">
      <c r="B113">
        <v>-224</v>
      </c>
      <c r="C113">
        <v>1.5300000000000001E-4</v>
      </c>
      <c r="D113">
        <f t="shared" si="9"/>
        <v>224</v>
      </c>
      <c r="E113">
        <f t="shared" si="8"/>
        <v>2.1407860172663304E-4</v>
      </c>
      <c r="G113">
        <v>-224</v>
      </c>
      <c r="H113">
        <v>0</v>
      </c>
      <c r="I113">
        <f t="shared" si="12"/>
        <v>224</v>
      </c>
      <c r="J113">
        <f t="shared" si="13"/>
        <v>0</v>
      </c>
      <c r="L113">
        <v>-224</v>
      </c>
      <c r="M113">
        <v>2.9E-5</v>
      </c>
      <c r="N113">
        <f t="shared" si="10"/>
        <v>224</v>
      </c>
      <c r="O113">
        <f t="shared" si="11"/>
        <v>4.2385005798511819E-5</v>
      </c>
    </row>
    <row r="114" spans="2:15">
      <c r="B114">
        <v>-226</v>
      </c>
      <c r="C114">
        <v>1.4899999999999999E-4</v>
      </c>
      <c r="D114">
        <f t="shared" si="9"/>
        <v>226</v>
      </c>
      <c r="E114">
        <f t="shared" si="8"/>
        <v>2.0848177553770144E-4</v>
      </c>
      <c r="G114">
        <v>-226</v>
      </c>
      <c r="H114">
        <v>0</v>
      </c>
      <c r="I114">
        <f t="shared" si="12"/>
        <v>226</v>
      </c>
      <c r="J114">
        <f t="shared" si="13"/>
        <v>0</v>
      </c>
      <c r="L114">
        <v>-226</v>
      </c>
      <c r="M114">
        <v>2.8E-5</v>
      </c>
      <c r="N114">
        <f t="shared" si="10"/>
        <v>226</v>
      </c>
      <c r="O114">
        <f t="shared" si="11"/>
        <v>4.09234538744252E-5</v>
      </c>
    </row>
    <row r="115" spans="2:15">
      <c r="B115">
        <v>-228</v>
      </c>
      <c r="C115">
        <v>1.46E-4</v>
      </c>
      <c r="D115">
        <f t="shared" si="9"/>
        <v>228</v>
      </c>
      <c r="E115">
        <f t="shared" si="8"/>
        <v>2.0428415589600276E-4</v>
      </c>
      <c r="G115">
        <v>-228</v>
      </c>
      <c r="H115">
        <v>0</v>
      </c>
      <c r="I115">
        <f t="shared" si="12"/>
        <v>228</v>
      </c>
      <c r="J115">
        <f t="shared" si="13"/>
        <v>0</v>
      </c>
      <c r="L115">
        <v>-228</v>
      </c>
      <c r="M115">
        <v>2.8E-5</v>
      </c>
      <c r="N115">
        <f t="shared" si="10"/>
        <v>228</v>
      </c>
      <c r="O115">
        <f t="shared" si="11"/>
        <v>4.09234538744252E-5</v>
      </c>
    </row>
    <row r="116" spans="2:15">
      <c r="B116">
        <v>-230</v>
      </c>
      <c r="C116">
        <v>1.4300000000000001E-4</v>
      </c>
      <c r="D116">
        <f t="shared" si="9"/>
        <v>230</v>
      </c>
      <c r="E116">
        <f t="shared" si="8"/>
        <v>2.0008653625430407E-4</v>
      </c>
      <c r="G116">
        <v>-230</v>
      </c>
      <c r="H116">
        <v>0</v>
      </c>
      <c r="I116">
        <f t="shared" si="12"/>
        <v>230</v>
      </c>
      <c r="J116">
        <f t="shared" si="13"/>
        <v>0</v>
      </c>
      <c r="L116">
        <v>-230</v>
      </c>
      <c r="M116">
        <v>2.6999999999999999E-5</v>
      </c>
      <c r="N116">
        <f t="shared" si="10"/>
        <v>230</v>
      </c>
      <c r="O116">
        <f t="shared" si="11"/>
        <v>3.9461901950338588E-5</v>
      </c>
    </row>
    <row r="117" spans="2:15">
      <c r="B117">
        <v>-232</v>
      </c>
      <c r="C117">
        <v>1.3999999999999999E-4</v>
      </c>
      <c r="D117">
        <f t="shared" si="9"/>
        <v>232</v>
      </c>
      <c r="E117">
        <f t="shared" si="8"/>
        <v>1.9588891661260536E-4</v>
      </c>
      <c r="G117">
        <v>-232</v>
      </c>
      <c r="H117">
        <v>0</v>
      </c>
      <c r="I117">
        <f t="shared" si="12"/>
        <v>232</v>
      </c>
      <c r="J117">
        <f t="shared" si="13"/>
        <v>0</v>
      </c>
      <c r="L117">
        <v>-232</v>
      </c>
      <c r="M117">
        <v>2.6999999999999999E-5</v>
      </c>
      <c r="N117">
        <f t="shared" si="10"/>
        <v>232</v>
      </c>
      <c r="O117">
        <f t="shared" si="11"/>
        <v>3.9461901950338588E-5</v>
      </c>
    </row>
    <row r="118" spans="2:15">
      <c r="B118">
        <v>-234</v>
      </c>
      <c r="C118">
        <v>1.37E-4</v>
      </c>
      <c r="D118">
        <f t="shared" si="9"/>
        <v>234</v>
      </c>
      <c r="E118">
        <f t="shared" si="8"/>
        <v>1.9169129697090671E-4</v>
      </c>
      <c r="G118">
        <v>-234</v>
      </c>
      <c r="H118">
        <v>0</v>
      </c>
      <c r="I118">
        <f t="shared" si="12"/>
        <v>234</v>
      </c>
      <c r="J118">
        <f t="shared" si="13"/>
        <v>0</v>
      </c>
      <c r="L118">
        <v>-234</v>
      </c>
      <c r="M118">
        <v>2.5999999999999998E-5</v>
      </c>
      <c r="N118">
        <f t="shared" si="10"/>
        <v>234</v>
      </c>
      <c r="O118">
        <f t="shared" si="11"/>
        <v>3.800035002625197E-5</v>
      </c>
    </row>
    <row r="119" spans="2:15">
      <c r="B119">
        <v>-236</v>
      </c>
      <c r="C119">
        <v>1.34E-4</v>
      </c>
      <c r="D119">
        <f t="shared" si="9"/>
        <v>236</v>
      </c>
      <c r="E119">
        <f t="shared" si="8"/>
        <v>1.8749367732920802E-4</v>
      </c>
      <c r="G119">
        <v>-236</v>
      </c>
      <c r="H119">
        <v>0</v>
      </c>
      <c r="I119">
        <f t="shared" si="12"/>
        <v>236</v>
      </c>
      <c r="J119">
        <f t="shared" si="13"/>
        <v>0</v>
      </c>
      <c r="L119">
        <v>-236</v>
      </c>
      <c r="M119">
        <v>2.5999999999999998E-5</v>
      </c>
      <c r="N119">
        <f t="shared" si="10"/>
        <v>236</v>
      </c>
      <c r="O119">
        <f t="shared" si="11"/>
        <v>3.800035002625197E-5</v>
      </c>
    </row>
    <row r="120" spans="2:15">
      <c r="B120">
        <v>-238</v>
      </c>
      <c r="C120">
        <v>1.3200000000000001E-4</v>
      </c>
      <c r="D120">
        <f t="shared" si="9"/>
        <v>238</v>
      </c>
      <c r="E120">
        <f t="shared" si="8"/>
        <v>1.8469526423474223E-4</v>
      </c>
      <c r="G120">
        <v>-238</v>
      </c>
      <c r="H120">
        <v>0</v>
      </c>
      <c r="I120">
        <f t="shared" si="12"/>
        <v>238</v>
      </c>
      <c r="J120">
        <f t="shared" si="13"/>
        <v>0</v>
      </c>
      <c r="L120">
        <v>-238</v>
      </c>
      <c r="M120">
        <v>2.5000000000000001E-5</v>
      </c>
      <c r="N120">
        <f t="shared" si="10"/>
        <v>238</v>
      </c>
      <c r="O120">
        <f t="shared" si="11"/>
        <v>3.6538798102165358E-5</v>
      </c>
    </row>
    <row r="121" spans="2:15">
      <c r="B121">
        <v>-240</v>
      </c>
      <c r="C121">
        <v>1.2899999999999999E-4</v>
      </c>
      <c r="D121">
        <f t="shared" si="9"/>
        <v>240</v>
      </c>
      <c r="E121">
        <f t="shared" si="8"/>
        <v>1.8049764459304352E-4</v>
      </c>
      <c r="G121">
        <v>-240</v>
      </c>
      <c r="H121">
        <v>0</v>
      </c>
      <c r="I121">
        <f t="shared" si="12"/>
        <v>240</v>
      </c>
      <c r="J121">
        <f t="shared" si="13"/>
        <v>0</v>
      </c>
      <c r="L121">
        <v>-240</v>
      </c>
      <c r="M121">
        <v>2.5000000000000001E-5</v>
      </c>
      <c r="N121">
        <f t="shared" si="10"/>
        <v>240</v>
      </c>
      <c r="O121">
        <f t="shared" si="11"/>
        <v>3.6538798102165358E-5</v>
      </c>
    </row>
    <row r="122" spans="2:15">
      <c r="B122">
        <v>-242</v>
      </c>
      <c r="C122">
        <v>1.26E-4</v>
      </c>
      <c r="D122">
        <f t="shared" si="9"/>
        <v>242</v>
      </c>
      <c r="E122">
        <f t="shared" si="8"/>
        <v>1.7630002495134487E-4</v>
      </c>
      <c r="G122">
        <v>-242</v>
      </c>
      <c r="H122">
        <v>0</v>
      </c>
      <c r="I122">
        <f t="shared" si="12"/>
        <v>242</v>
      </c>
      <c r="J122">
        <f t="shared" si="13"/>
        <v>0</v>
      </c>
      <c r="L122">
        <v>-242</v>
      </c>
      <c r="M122">
        <v>2.4000000000000001E-5</v>
      </c>
      <c r="N122">
        <f t="shared" si="10"/>
        <v>242</v>
      </c>
      <c r="O122">
        <f t="shared" si="11"/>
        <v>3.5077246178078746E-5</v>
      </c>
    </row>
    <row r="123" spans="2:15">
      <c r="B123">
        <v>-244</v>
      </c>
      <c r="C123">
        <v>1.2400000000000001E-4</v>
      </c>
      <c r="D123">
        <f t="shared" si="9"/>
        <v>244</v>
      </c>
      <c r="E123">
        <f t="shared" si="8"/>
        <v>1.7350161185687908E-4</v>
      </c>
      <c r="G123">
        <v>-244</v>
      </c>
      <c r="H123">
        <v>0</v>
      </c>
      <c r="I123">
        <f t="shared" si="12"/>
        <v>244</v>
      </c>
      <c r="J123">
        <f t="shared" si="13"/>
        <v>0</v>
      </c>
      <c r="L123">
        <v>-244</v>
      </c>
      <c r="M123">
        <v>2.4000000000000001E-5</v>
      </c>
      <c r="N123">
        <f t="shared" si="10"/>
        <v>244</v>
      </c>
      <c r="O123">
        <f t="shared" si="11"/>
        <v>3.5077246178078746E-5</v>
      </c>
    </row>
    <row r="124" spans="2:15">
      <c r="B124">
        <v>-246</v>
      </c>
      <c r="C124">
        <v>1.21E-4</v>
      </c>
      <c r="D124">
        <f t="shared" si="9"/>
        <v>246</v>
      </c>
      <c r="E124">
        <f t="shared" si="8"/>
        <v>1.6930399221518039E-4</v>
      </c>
      <c r="G124">
        <v>-246</v>
      </c>
      <c r="H124">
        <v>0</v>
      </c>
      <c r="I124">
        <f t="shared" si="12"/>
        <v>246</v>
      </c>
      <c r="J124">
        <f t="shared" si="13"/>
        <v>0</v>
      </c>
      <c r="L124">
        <v>-246</v>
      </c>
      <c r="M124">
        <v>2.3E-5</v>
      </c>
      <c r="N124">
        <f t="shared" si="10"/>
        <v>246</v>
      </c>
      <c r="O124">
        <f t="shared" si="11"/>
        <v>3.3615694253992134E-5</v>
      </c>
    </row>
    <row r="125" spans="2:15">
      <c r="B125">
        <v>-248</v>
      </c>
      <c r="C125">
        <v>1.1900000000000001E-4</v>
      </c>
      <c r="D125">
        <f t="shared" si="9"/>
        <v>248</v>
      </c>
      <c r="E125">
        <f t="shared" si="8"/>
        <v>1.6650557912071458E-4</v>
      </c>
      <c r="G125">
        <v>-248</v>
      </c>
      <c r="H125">
        <v>0</v>
      </c>
      <c r="I125">
        <f t="shared" si="12"/>
        <v>248</v>
      </c>
      <c r="J125">
        <f t="shared" si="13"/>
        <v>0</v>
      </c>
      <c r="L125">
        <v>-248</v>
      </c>
      <c r="M125">
        <v>2.3E-5</v>
      </c>
      <c r="N125">
        <f t="shared" si="10"/>
        <v>248</v>
      </c>
      <c r="O125">
        <f t="shared" si="11"/>
        <v>3.3615694253992134E-5</v>
      </c>
    </row>
    <row r="126" spans="2:15">
      <c r="B126">
        <v>-250</v>
      </c>
      <c r="C126">
        <v>1.17E-4</v>
      </c>
      <c r="D126">
        <f t="shared" si="9"/>
        <v>250</v>
      </c>
      <c r="E126">
        <f t="shared" si="8"/>
        <v>1.6370716602624879E-4</v>
      </c>
      <c r="G126">
        <v>-250</v>
      </c>
      <c r="H126">
        <v>0</v>
      </c>
      <c r="I126">
        <f t="shared" si="12"/>
        <v>250</v>
      </c>
      <c r="J126">
        <f t="shared" si="13"/>
        <v>0</v>
      </c>
      <c r="L126">
        <v>-250</v>
      </c>
      <c r="M126">
        <v>2.1999999999999999E-5</v>
      </c>
      <c r="N126">
        <f t="shared" si="10"/>
        <v>250</v>
      </c>
      <c r="O126">
        <f t="shared" si="11"/>
        <v>3.2154142329905515E-5</v>
      </c>
    </row>
    <row r="127" spans="2:15">
      <c r="B127">
        <v>-252</v>
      </c>
      <c r="C127">
        <v>1.1400000000000001E-4</v>
      </c>
      <c r="D127">
        <f t="shared" si="9"/>
        <v>252</v>
      </c>
      <c r="E127">
        <f t="shared" si="8"/>
        <v>1.5950954638455011E-4</v>
      </c>
      <c r="G127">
        <v>-252</v>
      </c>
      <c r="H127">
        <v>0</v>
      </c>
      <c r="I127">
        <f t="shared" si="12"/>
        <v>252</v>
      </c>
      <c r="J127">
        <f t="shared" si="13"/>
        <v>0</v>
      </c>
      <c r="L127">
        <v>-252</v>
      </c>
      <c r="M127">
        <v>2.1999999999999999E-5</v>
      </c>
      <c r="N127">
        <f t="shared" si="10"/>
        <v>252</v>
      </c>
      <c r="O127">
        <f t="shared" si="11"/>
        <v>3.2154142329905515E-5</v>
      </c>
    </row>
    <row r="128" spans="2:15">
      <c r="B128">
        <v>-254</v>
      </c>
      <c r="C128">
        <v>1.12E-4</v>
      </c>
      <c r="D128">
        <f t="shared" si="9"/>
        <v>254</v>
      </c>
      <c r="E128">
        <f t="shared" si="8"/>
        <v>1.5671113329008432E-4</v>
      </c>
      <c r="G128">
        <v>-254</v>
      </c>
      <c r="H128">
        <v>0</v>
      </c>
      <c r="I128">
        <f t="shared" si="12"/>
        <v>254</v>
      </c>
      <c r="J128">
        <f t="shared" si="13"/>
        <v>0</v>
      </c>
      <c r="L128">
        <v>-254</v>
      </c>
      <c r="M128">
        <v>2.0999999999999999E-5</v>
      </c>
      <c r="N128">
        <f t="shared" si="10"/>
        <v>254</v>
      </c>
      <c r="O128">
        <f t="shared" si="11"/>
        <v>3.0692590405818897E-5</v>
      </c>
    </row>
    <row r="129" spans="2:15">
      <c r="B129">
        <v>-256</v>
      </c>
      <c r="C129">
        <v>1.1E-4</v>
      </c>
      <c r="D129">
        <f t="shared" si="9"/>
        <v>256</v>
      </c>
      <c r="E129">
        <f t="shared" si="8"/>
        <v>1.5391272019561853E-4</v>
      </c>
      <c r="G129">
        <v>-256</v>
      </c>
      <c r="H129">
        <v>0</v>
      </c>
      <c r="I129">
        <f t="shared" si="12"/>
        <v>256</v>
      </c>
      <c r="J129">
        <f t="shared" si="13"/>
        <v>0</v>
      </c>
      <c r="L129">
        <v>-256</v>
      </c>
      <c r="M129">
        <v>2.0999999999999999E-5</v>
      </c>
      <c r="N129">
        <f t="shared" si="10"/>
        <v>256</v>
      </c>
      <c r="O129">
        <f t="shared" si="11"/>
        <v>3.0692590405818897E-5</v>
      </c>
    </row>
    <row r="130" spans="2:15">
      <c r="B130">
        <v>-258</v>
      </c>
      <c r="C130">
        <v>1.08E-4</v>
      </c>
      <c r="D130">
        <f t="shared" si="9"/>
        <v>258</v>
      </c>
      <c r="E130">
        <f t="shared" ref="E130:E193" si="14">C130/$A$3*$A$5</f>
        <v>1.5111430710115271E-4</v>
      </c>
      <c r="G130">
        <v>-258</v>
      </c>
      <c r="H130">
        <v>0</v>
      </c>
      <c r="I130">
        <f t="shared" si="12"/>
        <v>258</v>
      </c>
      <c r="J130">
        <f t="shared" si="13"/>
        <v>0</v>
      </c>
      <c r="L130">
        <v>-258</v>
      </c>
      <c r="M130">
        <v>2.0999999999999999E-5</v>
      </c>
      <c r="N130">
        <f t="shared" si="10"/>
        <v>258</v>
      </c>
      <c r="O130">
        <f t="shared" si="11"/>
        <v>3.0692590405818897E-5</v>
      </c>
    </row>
    <row r="131" spans="2:15">
      <c r="B131">
        <v>-260</v>
      </c>
      <c r="C131">
        <v>1.06E-4</v>
      </c>
      <c r="D131">
        <f t="shared" ref="D131:D194" si="15">ABS(B131)</f>
        <v>260</v>
      </c>
      <c r="E131">
        <f t="shared" si="14"/>
        <v>1.4831589400668695E-4</v>
      </c>
      <c r="G131">
        <v>-260</v>
      </c>
      <c r="H131">
        <v>0</v>
      </c>
      <c r="I131">
        <f t="shared" si="12"/>
        <v>260</v>
      </c>
      <c r="J131">
        <f t="shared" si="13"/>
        <v>0</v>
      </c>
      <c r="L131">
        <v>-260</v>
      </c>
      <c r="M131">
        <v>2.0000000000000002E-5</v>
      </c>
      <c r="N131">
        <f t="shared" ref="N131:N194" si="16">ABS(L131)</f>
        <v>260</v>
      </c>
      <c r="O131">
        <f t="shared" ref="O131:O194" si="17">M131/$A$13*$A$15/2</f>
        <v>2.9231038481732288E-5</v>
      </c>
    </row>
    <row r="132" spans="2:15">
      <c r="B132">
        <v>-262</v>
      </c>
      <c r="C132">
        <v>1.0399999999999999E-4</v>
      </c>
      <c r="D132">
        <f t="shared" si="15"/>
        <v>262</v>
      </c>
      <c r="E132">
        <f t="shared" si="14"/>
        <v>1.4551748091222116E-4</v>
      </c>
      <c r="G132">
        <v>-262</v>
      </c>
      <c r="H132">
        <v>0</v>
      </c>
      <c r="I132">
        <f t="shared" si="12"/>
        <v>262</v>
      </c>
      <c r="J132">
        <f t="shared" si="13"/>
        <v>0</v>
      </c>
      <c r="L132">
        <v>-262</v>
      </c>
      <c r="M132">
        <v>2.0000000000000002E-5</v>
      </c>
      <c r="N132">
        <f t="shared" si="16"/>
        <v>262</v>
      </c>
      <c r="O132">
        <f t="shared" si="17"/>
        <v>2.9231038481732288E-5</v>
      </c>
    </row>
    <row r="133" spans="2:15">
      <c r="B133">
        <v>-264</v>
      </c>
      <c r="C133">
        <v>1.02E-4</v>
      </c>
      <c r="D133">
        <f t="shared" si="15"/>
        <v>264</v>
      </c>
      <c r="E133">
        <f t="shared" si="14"/>
        <v>1.4271906781775535E-4</v>
      </c>
      <c r="G133">
        <v>-264</v>
      </c>
      <c r="H133">
        <v>0</v>
      </c>
      <c r="I133">
        <f t="shared" si="12"/>
        <v>264</v>
      </c>
      <c r="J133">
        <f t="shared" si="13"/>
        <v>0</v>
      </c>
      <c r="L133">
        <v>-264</v>
      </c>
      <c r="M133">
        <v>2.0000000000000002E-5</v>
      </c>
      <c r="N133">
        <f t="shared" si="16"/>
        <v>264</v>
      </c>
      <c r="O133">
        <f t="shared" si="17"/>
        <v>2.9231038481732288E-5</v>
      </c>
    </row>
    <row r="134" spans="2:15">
      <c r="B134">
        <v>-266</v>
      </c>
      <c r="C134">
        <v>1E-4</v>
      </c>
      <c r="D134">
        <f t="shared" si="15"/>
        <v>266</v>
      </c>
      <c r="E134">
        <f t="shared" si="14"/>
        <v>1.3992065472328958E-4</v>
      </c>
      <c r="G134">
        <v>-266</v>
      </c>
      <c r="H134">
        <v>0</v>
      </c>
      <c r="I134">
        <f t="shared" si="12"/>
        <v>266</v>
      </c>
      <c r="J134">
        <f t="shared" si="13"/>
        <v>0</v>
      </c>
      <c r="L134">
        <v>-266</v>
      </c>
      <c r="M134">
        <v>1.9000000000000001E-5</v>
      </c>
      <c r="N134">
        <f t="shared" si="16"/>
        <v>266</v>
      </c>
      <c r="O134">
        <f t="shared" si="17"/>
        <v>2.7769486557645673E-5</v>
      </c>
    </row>
    <row r="135" spans="2:15">
      <c r="B135">
        <v>-268</v>
      </c>
      <c r="C135">
        <v>9.7999999999999997E-5</v>
      </c>
      <c r="D135">
        <f t="shared" si="15"/>
        <v>268</v>
      </c>
      <c r="E135">
        <f t="shared" si="14"/>
        <v>1.3712224162882379E-4</v>
      </c>
      <c r="G135">
        <v>-268</v>
      </c>
      <c r="H135">
        <v>0</v>
      </c>
      <c r="I135">
        <f t="shared" si="12"/>
        <v>268</v>
      </c>
      <c r="J135">
        <f t="shared" si="13"/>
        <v>0</v>
      </c>
      <c r="L135">
        <v>-268</v>
      </c>
      <c r="M135">
        <v>1.9000000000000001E-5</v>
      </c>
      <c r="N135">
        <f t="shared" si="16"/>
        <v>268</v>
      </c>
      <c r="O135">
        <f t="shared" si="17"/>
        <v>2.7769486557645673E-5</v>
      </c>
    </row>
    <row r="136" spans="2:15">
      <c r="B136">
        <v>-270</v>
      </c>
      <c r="C136">
        <v>9.6000000000000002E-5</v>
      </c>
      <c r="D136">
        <f t="shared" si="15"/>
        <v>270</v>
      </c>
      <c r="E136">
        <f t="shared" si="14"/>
        <v>1.3432382853435798E-4</v>
      </c>
      <c r="G136">
        <v>-270</v>
      </c>
      <c r="H136">
        <v>0</v>
      </c>
      <c r="I136">
        <f t="shared" si="12"/>
        <v>270</v>
      </c>
      <c r="J136">
        <f t="shared" si="13"/>
        <v>0</v>
      </c>
      <c r="L136">
        <v>-270</v>
      </c>
      <c r="M136">
        <v>1.8E-5</v>
      </c>
      <c r="N136">
        <f t="shared" si="16"/>
        <v>270</v>
      </c>
      <c r="O136">
        <f t="shared" si="17"/>
        <v>2.6307934633559061E-5</v>
      </c>
    </row>
    <row r="137" spans="2:15">
      <c r="B137">
        <v>-272</v>
      </c>
      <c r="C137">
        <v>9.5000000000000005E-5</v>
      </c>
      <c r="D137">
        <f t="shared" si="15"/>
        <v>272</v>
      </c>
      <c r="E137">
        <f t="shared" si="14"/>
        <v>1.3292462198712511E-4</v>
      </c>
      <c r="G137">
        <v>-272</v>
      </c>
      <c r="H137">
        <v>0</v>
      </c>
      <c r="I137">
        <f t="shared" si="12"/>
        <v>272</v>
      </c>
      <c r="J137">
        <f t="shared" si="13"/>
        <v>0</v>
      </c>
      <c r="L137">
        <v>-272</v>
      </c>
      <c r="M137">
        <v>1.8E-5</v>
      </c>
      <c r="N137">
        <f t="shared" si="16"/>
        <v>272</v>
      </c>
      <c r="O137">
        <f t="shared" si="17"/>
        <v>2.6307934633559061E-5</v>
      </c>
    </row>
    <row r="138" spans="2:15">
      <c r="B138">
        <v>-274</v>
      </c>
      <c r="C138">
        <v>9.2999999999999997E-5</v>
      </c>
      <c r="D138">
        <f t="shared" si="15"/>
        <v>274</v>
      </c>
      <c r="E138">
        <f t="shared" si="14"/>
        <v>1.3012620889265929E-4</v>
      </c>
      <c r="G138">
        <v>-274</v>
      </c>
      <c r="H138">
        <v>0</v>
      </c>
      <c r="I138">
        <f t="shared" si="12"/>
        <v>274</v>
      </c>
      <c r="J138">
        <f t="shared" si="13"/>
        <v>0</v>
      </c>
      <c r="L138">
        <v>-274</v>
      </c>
      <c r="M138">
        <v>1.8E-5</v>
      </c>
      <c r="N138">
        <f t="shared" si="16"/>
        <v>274</v>
      </c>
      <c r="O138">
        <f t="shared" si="17"/>
        <v>2.6307934633559061E-5</v>
      </c>
    </row>
    <row r="139" spans="2:15">
      <c r="B139">
        <v>-276</v>
      </c>
      <c r="C139">
        <v>9.1000000000000003E-5</v>
      </c>
      <c r="D139">
        <f t="shared" si="15"/>
        <v>276</v>
      </c>
      <c r="E139">
        <f t="shared" si="14"/>
        <v>1.2732779579819351E-4</v>
      </c>
      <c r="G139">
        <v>-276</v>
      </c>
      <c r="H139">
        <v>0</v>
      </c>
      <c r="I139">
        <f t="shared" si="12"/>
        <v>276</v>
      </c>
      <c r="J139">
        <f t="shared" si="13"/>
        <v>0</v>
      </c>
      <c r="L139">
        <v>-276</v>
      </c>
      <c r="M139">
        <v>1.7E-5</v>
      </c>
      <c r="N139">
        <f t="shared" si="16"/>
        <v>276</v>
      </c>
      <c r="O139">
        <f t="shared" si="17"/>
        <v>2.4846382709472442E-5</v>
      </c>
    </row>
    <row r="140" spans="2:15">
      <c r="B140">
        <v>-278</v>
      </c>
      <c r="C140">
        <v>9.0000000000000006E-5</v>
      </c>
      <c r="D140">
        <f t="shared" si="15"/>
        <v>278</v>
      </c>
      <c r="E140">
        <f t="shared" si="14"/>
        <v>1.2592858925096061E-4</v>
      </c>
      <c r="G140">
        <v>-278</v>
      </c>
      <c r="H140">
        <v>0</v>
      </c>
      <c r="I140">
        <f t="shared" si="12"/>
        <v>278</v>
      </c>
      <c r="J140">
        <f t="shared" si="13"/>
        <v>0</v>
      </c>
      <c r="L140">
        <v>-278</v>
      </c>
      <c r="M140">
        <v>1.7E-5</v>
      </c>
      <c r="N140">
        <f t="shared" si="16"/>
        <v>278</v>
      </c>
      <c r="O140">
        <f t="shared" si="17"/>
        <v>2.4846382709472442E-5</v>
      </c>
    </row>
    <row r="141" spans="2:15">
      <c r="B141">
        <v>-280</v>
      </c>
      <c r="C141">
        <v>8.7999999999999998E-5</v>
      </c>
      <c r="D141">
        <f t="shared" si="15"/>
        <v>280</v>
      </c>
      <c r="E141">
        <f t="shared" si="14"/>
        <v>1.2313017615649482E-4</v>
      </c>
      <c r="G141">
        <v>-280</v>
      </c>
      <c r="H141">
        <v>0</v>
      </c>
      <c r="I141">
        <f t="shared" si="12"/>
        <v>280</v>
      </c>
      <c r="J141">
        <f t="shared" si="13"/>
        <v>0</v>
      </c>
      <c r="L141">
        <v>-280</v>
      </c>
      <c r="M141">
        <v>1.7E-5</v>
      </c>
      <c r="N141">
        <f t="shared" si="16"/>
        <v>280</v>
      </c>
      <c r="O141">
        <f t="shared" si="17"/>
        <v>2.4846382709472442E-5</v>
      </c>
    </row>
    <row r="142" spans="2:15">
      <c r="B142">
        <v>-282</v>
      </c>
      <c r="C142">
        <v>8.6000000000000003E-5</v>
      </c>
      <c r="D142">
        <f t="shared" si="15"/>
        <v>282</v>
      </c>
      <c r="E142">
        <f t="shared" si="14"/>
        <v>1.2033176306202902E-4</v>
      </c>
      <c r="G142">
        <v>-282</v>
      </c>
      <c r="H142">
        <v>0</v>
      </c>
      <c r="I142">
        <f t="shared" si="12"/>
        <v>282</v>
      </c>
      <c r="J142">
        <f t="shared" si="13"/>
        <v>0</v>
      </c>
      <c r="L142">
        <v>-282</v>
      </c>
      <c r="M142">
        <v>1.7E-5</v>
      </c>
      <c r="N142">
        <f t="shared" si="16"/>
        <v>282</v>
      </c>
      <c r="O142">
        <f t="shared" si="17"/>
        <v>2.4846382709472442E-5</v>
      </c>
    </row>
    <row r="143" spans="2:15">
      <c r="B143">
        <v>-284</v>
      </c>
      <c r="C143">
        <v>8.5000000000000006E-5</v>
      </c>
      <c r="D143">
        <f t="shared" si="15"/>
        <v>284</v>
      </c>
      <c r="E143">
        <f t="shared" si="14"/>
        <v>1.1893255651479614E-4</v>
      </c>
      <c r="G143">
        <v>-284</v>
      </c>
      <c r="H143">
        <v>0</v>
      </c>
      <c r="I143">
        <f t="shared" si="12"/>
        <v>284</v>
      </c>
      <c r="J143">
        <f t="shared" si="13"/>
        <v>0</v>
      </c>
      <c r="L143">
        <v>-284</v>
      </c>
      <c r="M143">
        <v>1.5999999999999999E-5</v>
      </c>
      <c r="N143">
        <f t="shared" si="16"/>
        <v>284</v>
      </c>
      <c r="O143">
        <f t="shared" si="17"/>
        <v>2.3384830785385827E-5</v>
      </c>
    </row>
    <row r="144" spans="2:15">
      <c r="B144">
        <v>-286</v>
      </c>
      <c r="C144">
        <v>8.2999999999999998E-5</v>
      </c>
      <c r="D144">
        <f t="shared" si="15"/>
        <v>286</v>
      </c>
      <c r="E144">
        <f t="shared" si="14"/>
        <v>1.1613414342033034E-4</v>
      </c>
      <c r="G144">
        <v>-286</v>
      </c>
      <c r="H144">
        <v>0</v>
      </c>
      <c r="I144">
        <f t="shared" si="12"/>
        <v>286</v>
      </c>
      <c r="J144">
        <f t="shared" si="13"/>
        <v>0</v>
      </c>
      <c r="L144">
        <v>-286</v>
      </c>
      <c r="M144">
        <v>1.5999999999999999E-5</v>
      </c>
      <c r="N144">
        <f t="shared" si="16"/>
        <v>286</v>
      </c>
      <c r="O144">
        <f t="shared" si="17"/>
        <v>2.3384830785385827E-5</v>
      </c>
    </row>
    <row r="145" spans="2:15">
      <c r="B145">
        <v>-288</v>
      </c>
      <c r="C145">
        <v>8.2000000000000001E-5</v>
      </c>
      <c r="D145">
        <f t="shared" si="15"/>
        <v>288</v>
      </c>
      <c r="E145">
        <f t="shared" si="14"/>
        <v>1.1473493687309746E-4</v>
      </c>
      <c r="G145">
        <v>-288</v>
      </c>
      <c r="H145">
        <v>0</v>
      </c>
      <c r="I145">
        <f t="shared" si="12"/>
        <v>288</v>
      </c>
      <c r="J145">
        <f t="shared" si="13"/>
        <v>0</v>
      </c>
      <c r="L145">
        <v>-288</v>
      </c>
      <c r="M145">
        <v>1.5999999999999999E-5</v>
      </c>
      <c r="N145">
        <f t="shared" si="16"/>
        <v>288</v>
      </c>
      <c r="O145">
        <f t="shared" si="17"/>
        <v>2.3384830785385827E-5</v>
      </c>
    </row>
    <row r="146" spans="2:15">
      <c r="B146">
        <v>-290</v>
      </c>
      <c r="C146">
        <v>8.1000000000000004E-5</v>
      </c>
      <c r="D146">
        <f t="shared" si="15"/>
        <v>290</v>
      </c>
      <c r="E146">
        <f t="shared" si="14"/>
        <v>1.1333573032586455E-4</v>
      </c>
      <c r="G146">
        <v>-290</v>
      </c>
      <c r="H146">
        <v>0</v>
      </c>
      <c r="I146">
        <f t="shared" si="12"/>
        <v>290</v>
      </c>
      <c r="J146">
        <f t="shared" si="13"/>
        <v>0</v>
      </c>
      <c r="L146">
        <v>-290</v>
      </c>
      <c r="M146">
        <v>1.5E-5</v>
      </c>
      <c r="N146">
        <f t="shared" si="16"/>
        <v>290</v>
      </c>
      <c r="O146">
        <f t="shared" si="17"/>
        <v>2.1923278861299215E-5</v>
      </c>
    </row>
    <row r="147" spans="2:15">
      <c r="B147">
        <v>-292</v>
      </c>
      <c r="C147">
        <v>7.8999999999999996E-5</v>
      </c>
      <c r="D147">
        <f t="shared" si="15"/>
        <v>292</v>
      </c>
      <c r="E147">
        <f t="shared" si="14"/>
        <v>1.1053731723139874E-4</v>
      </c>
      <c r="G147">
        <v>-292</v>
      </c>
      <c r="H147">
        <v>0</v>
      </c>
      <c r="I147">
        <f t="shared" si="12"/>
        <v>292</v>
      </c>
      <c r="J147">
        <f t="shared" si="13"/>
        <v>0</v>
      </c>
      <c r="L147">
        <v>-292</v>
      </c>
      <c r="M147">
        <v>1.5E-5</v>
      </c>
      <c r="N147">
        <f t="shared" si="16"/>
        <v>292</v>
      </c>
      <c r="O147">
        <f t="shared" si="17"/>
        <v>2.1923278861299215E-5</v>
      </c>
    </row>
    <row r="148" spans="2:15">
      <c r="B148">
        <v>-294</v>
      </c>
      <c r="C148">
        <v>7.7999999999999999E-5</v>
      </c>
      <c r="D148">
        <f t="shared" si="15"/>
        <v>294</v>
      </c>
      <c r="E148">
        <f t="shared" si="14"/>
        <v>1.0913811068416586E-4</v>
      </c>
      <c r="G148">
        <v>-294</v>
      </c>
      <c r="H148">
        <v>0</v>
      </c>
      <c r="I148">
        <f t="shared" ref="I148:I211" si="18">ABS(G148)</f>
        <v>294</v>
      </c>
      <c r="J148">
        <f t="shared" ref="J148:J211" si="19">H148/$A$8*$A$10/2</f>
        <v>0</v>
      </c>
      <c r="L148">
        <v>-294</v>
      </c>
      <c r="M148">
        <v>1.5E-5</v>
      </c>
      <c r="N148">
        <f t="shared" si="16"/>
        <v>294</v>
      </c>
      <c r="O148">
        <f t="shared" si="17"/>
        <v>2.1923278861299215E-5</v>
      </c>
    </row>
    <row r="149" spans="2:15">
      <c r="B149">
        <v>-296</v>
      </c>
      <c r="C149">
        <v>7.6000000000000004E-5</v>
      </c>
      <c r="D149">
        <f t="shared" si="15"/>
        <v>296</v>
      </c>
      <c r="E149">
        <f t="shared" si="14"/>
        <v>1.0633969758970008E-4</v>
      </c>
      <c r="G149">
        <v>-296</v>
      </c>
      <c r="H149">
        <v>0</v>
      </c>
      <c r="I149">
        <f t="shared" si="18"/>
        <v>296</v>
      </c>
      <c r="J149">
        <f t="shared" si="19"/>
        <v>0</v>
      </c>
      <c r="L149">
        <v>-296</v>
      </c>
      <c r="M149">
        <v>1.5E-5</v>
      </c>
      <c r="N149">
        <f t="shared" si="16"/>
        <v>296</v>
      </c>
      <c r="O149">
        <f t="shared" si="17"/>
        <v>2.1923278861299215E-5</v>
      </c>
    </row>
    <row r="150" spans="2:15">
      <c r="B150">
        <v>-298</v>
      </c>
      <c r="C150">
        <v>7.4999999999999993E-5</v>
      </c>
      <c r="D150">
        <f t="shared" si="15"/>
        <v>298</v>
      </c>
      <c r="E150">
        <f t="shared" si="14"/>
        <v>1.0494049104246717E-4</v>
      </c>
      <c r="G150">
        <v>-298</v>
      </c>
      <c r="H150">
        <v>0</v>
      </c>
      <c r="I150">
        <f t="shared" si="18"/>
        <v>298</v>
      </c>
      <c r="J150">
        <f t="shared" si="19"/>
        <v>0</v>
      </c>
      <c r="L150">
        <v>-298</v>
      </c>
      <c r="M150">
        <v>1.4E-5</v>
      </c>
      <c r="N150">
        <f t="shared" si="16"/>
        <v>298</v>
      </c>
      <c r="O150">
        <f t="shared" si="17"/>
        <v>2.04617269372126E-5</v>
      </c>
    </row>
    <row r="151" spans="2:15">
      <c r="B151">
        <v>-300</v>
      </c>
      <c r="C151">
        <v>7.3999999999999996E-5</v>
      </c>
      <c r="D151">
        <f t="shared" si="15"/>
        <v>300</v>
      </c>
      <c r="E151">
        <f t="shared" si="14"/>
        <v>1.0354128449523429E-4</v>
      </c>
      <c r="G151">
        <v>-300</v>
      </c>
      <c r="H151">
        <v>0</v>
      </c>
      <c r="I151">
        <f t="shared" si="18"/>
        <v>300</v>
      </c>
      <c r="J151">
        <f t="shared" si="19"/>
        <v>0</v>
      </c>
      <c r="L151">
        <v>-300</v>
      </c>
      <c r="M151">
        <v>1.4E-5</v>
      </c>
      <c r="N151">
        <f t="shared" si="16"/>
        <v>300</v>
      </c>
      <c r="O151">
        <f t="shared" si="17"/>
        <v>2.04617269372126E-5</v>
      </c>
    </row>
    <row r="152" spans="2:15">
      <c r="B152">
        <v>-302</v>
      </c>
      <c r="C152">
        <v>7.2999999999999999E-5</v>
      </c>
      <c r="D152">
        <f t="shared" si="15"/>
        <v>302</v>
      </c>
      <c r="E152">
        <f t="shared" si="14"/>
        <v>1.0214207794800138E-4</v>
      </c>
      <c r="G152">
        <v>-302</v>
      </c>
      <c r="H152">
        <v>0</v>
      </c>
      <c r="I152">
        <f t="shared" si="18"/>
        <v>302</v>
      </c>
      <c r="J152">
        <f t="shared" si="19"/>
        <v>0</v>
      </c>
      <c r="L152">
        <v>-302</v>
      </c>
      <c r="M152">
        <v>1.4E-5</v>
      </c>
      <c r="N152">
        <f t="shared" si="16"/>
        <v>302</v>
      </c>
      <c r="O152">
        <f t="shared" si="17"/>
        <v>2.04617269372126E-5</v>
      </c>
    </row>
    <row r="153" spans="2:15">
      <c r="B153">
        <v>-304</v>
      </c>
      <c r="C153">
        <v>7.1000000000000005E-5</v>
      </c>
      <c r="D153">
        <f t="shared" si="15"/>
        <v>304</v>
      </c>
      <c r="E153">
        <f t="shared" si="14"/>
        <v>9.9343664853535603E-5</v>
      </c>
      <c r="G153">
        <v>-304</v>
      </c>
      <c r="H153">
        <v>0</v>
      </c>
      <c r="I153">
        <f t="shared" si="18"/>
        <v>304</v>
      </c>
      <c r="J153">
        <f t="shared" si="19"/>
        <v>0</v>
      </c>
      <c r="L153">
        <v>-304</v>
      </c>
      <c r="M153">
        <v>1.4E-5</v>
      </c>
      <c r="N153">
        <f t="shared" si="16"/>
        <v>304</v>
      </c>
      <c r="O153">
        <f t="shared" si="17"/>
        <v>2.04617269372126E-5</v>
      </c>
    </row>
    <row r="154" spans="2:15">
      <c r="B154">
        <v>-306</v>
      </c>
      <c r="C154">
        <v>6.9999999999999994E-5</v>
      </c>
      <c r="D154">
        <f t="shared" si="15"/>
        <v>306</v>
      </c>
      <c r="E154">
        <f t="shared" si="14"/>
        <v>9.7944458306302681E-5</v>
      </c>
      <c r="G154">
        <v>-306</v>
      </c>
      <c r="H154">
        <v>0</v>
      </c>
      <c r="I154">
        <f t="shared" si="18"/>
        <v>306</v>
      </c>
      <c r="J154">
        <f t="shared" si="19"/>
        <v>0</v>
      </c>
      <c r="L154">
        <v>-306</v>
      </c>
      <c r="M154">
        <v>1.4E-5</v>
      </c>
      <c r="N154">
        <f t="shared" si="16"/>
        <v>306</v>
      </c>
      <c r="O154">
        <f t="shared" si="17"/>
        <v>2.04617269372126E-5</v>
      </c>
    </row>
    <row r="155" spans="2:15">
      <c r="B155">
        <v>-308</v>
      </c>
      <c r="C155">
        <v>6.8999999999999997E-5</v>
      </c>
      <c r="D155">
        <f t="shared" si="15"/>
        <v>308</v>
      </c>
      <c r="E155">
        <f t="shared" si="14"/>
        <v>9.65452517590698E-5</v>
      </c>
      <c r="G155">
        <v>-308</v>
      </c>
      <c r="H155">
        <v>0</v>
      </c>
      <c r="I155">
        <f t="shared" si="18"/>
        <v>308</v>
      </c>
      <c r="J155">
        <f t="shared" si="19"/>
        <v>0</v>
      </c>
      <c r="L155">
        <v>-308</v>
      </c>
      <c r="M155">
        <v>1.2999999999999999E-5</v>
      </c>
      <c r="N155">
        <f t="shared" si="16"/>
        <v>308</v>
      </c>
      <c r="O155">
        <f t="shared" si="17"/>
        <v>1.9000175013125985E-5</v>
      </c>
    </row>
    <row r="156" spans="2:15">
      <c r="B156">
        <v>-310</v>
      </c>
      <c r="C156">
        <v>6.7999999999999999E-5</v>
      </c>
      <c r="D156">
        <f t="shared" si="15"/>
        <v>310</v>
      </c>
      <c r="E156">
        <f t="shared" si="14"/>
        <v>9.5146045211836906E-5</v>
      </c>
      <c r="G156">
        <v>-310</v>
      </c>
      <c r="H156">
        <v>0</v>
      </c>
      <c r="I156">
        <f t="shared" si="18"/>
        <v>310</v>
      </c>
      <c r="J156">
        <f t="shared" si="19"/>
        <v>0</v>
      </c>
      <c r="L156">
        <v>-310</v>
      </c>
      <c r="M156">
        <v>1.2999999999999999E-5</v>
      </c>
      <c r="N156">
        <f t="shared" si="16"/>
        <v>310</v>
      </c>
      <c r="O156">
        <f t="shared" si="17"/>
        <v>1.9000175013125985E-5</v>
      </c>
    </row>
    <row r="157" spans="2:15">
      <c r="B157">
        <v>-312</v>
      </c>
      <c r="C157">
        <v>6.7000000000000002E-5</v>
      </c>
      <c r="D157">
        <f t="shared" si="15"/>
        <v>312</v>
      </c>
      <c r="E157">
        <f t="shared" si="14"/>
        <v>9.3746838664604011E-5</v>
      </c>
      <c r="G157">
        <v>-312</v>
      </c>
      <c r="H157">
        <v>0</v>
      </c>
      <c r="I157">
        <f t="shared" si="18"/>
        <v>312</v>
      </c>
      <c r="J157">
        <f t="shared" si="19"/>
        <v>0</v>
      </c>
      <c r="L157">
        <v>-312</v>
      </c>
      <c r="M157">
        <v>1.2999999999999999E-5</v>
      </c>
      <c r="N157">
        <f t="shared" si="16"/>
        <v>312</v>
      </c>
      <c r="O157">
        <f t="shared" si="17"/>
        <v>1.9000175013125985E-5</v>
      </c>
    </row>
    <row r="158" spans="2:15">
      <c r="B158">
        <v>-314</v>
      </c>
      <c r="C158">
        <v>6.6000000000000005E-5</v>
      </c>
      <c r="D158">
        <f t="shared" si="15"/>
        <v>314</v>
      </c>
      <c r="E158">
        <f t="shared" si="14"/>
        <v>9.2347632117371117E-5</v>
      </c>
      <c r="G158">
        <v>-314</v>
      </c>
      <c r="H158">
        <v>0</v>
      </c>
      <c r="I158">
        <f t="shared" si="18"/>
        <v>314</v>
      </c>
      <c r="J158">
        <f t="shared" si="19"/>
        <v>0</v>
      </c>
      <c r="L158">
        <v>-314</v>
      </c>
      <c r="M158">
        <v>1.2999999999999999E-5</v>
      </c>
      <c r="N158">
        <f t="shared" si="16"/>
        <v>314</v>
      </c>
      <c r="O158">
        <f t="shared" si="17"/>
        <v>1.9000175013125985E-5</v>
      </c>
    </row>
    <row r="159" spans="2:15">
      <c r="B159">
        <v>-316</v>
      </c>
      <c r="C159">
        <v>6.4999999999999994E-5</v>
      </c>
      <c r="D159">
        <f t="shared" si="15"/>
        <v>316</v>
      </c>
      <c r="E159">
        <f t="shared" si="14"/>
        <v>9.0948425570138209E-5</v>
      </c>
      <c r="G159">
        <v>-316</v>
      </c>
      <c r="H159">
        <v>0</v>
      </c>
      <c r="I159">
        <f t="shared" si="18"/>
        <v>316</v>
      </c>
      <c r="J159">
        <f t="shared" si="19"/>
        <v>0</v>
      </c>
      <c r="L159">
        <v>-316</v>
      </c>
      <c r="M159">
        <v>1.2E-5</v>
      </c>
      <c r="N159">
        <f t="shared" si="16"/>
        <v>316</v>
      </c>
      <c r="O159">
        <f t="shared" si="17"/>
        <v>1.7538623089039373E-5</v>
      </c>
    </row>
    <row r="160" spans="2:15">
      <c r="B160">
        <v>-318</v>
      </c>
      <c r="C160">
        <v>6.3999999999999997E-5</v>
      </c>
      <c r="D160">
        <f t="shared" si="15"/>
        <v>318</v>
      </c>
      <c r="E160">
        <f t="shared" si="14"/>
        <v>8.9549219022905314E-5</v>
      </c>
      <c r="G160">
        <v>-318</v>
      </c>
      <c r="H160">
        <v>0</v>
      </c>
      <c r="I160">
        <f t="shared" si="18"/>
        <v>318</v>
      </c>
      <c r="J160">
        <f t="shared" si="19"/>
        <v>0</v>
      </c>
      <c r="L160">
        <v>-318</v>
      </c>
      <c r="M160">
        <v>1.2E-5</v>
      </c>
      <c r="N160">
        <f t="shared" si="16"/>
        <v>318</v>
      </c>
      <c r="O160">
        <f t="shared" si="17"/>
        <v>1.7538623089039373E-5</v>
      </c>
    </row>
    <row r="161" spans="2:15">
      <c r="B161">
        <v>-320</v>
      </c>
      <c r="C161">
        <v>6.3E-5</v>
      </c>
      <c r="D161">
        <f t="shared" si="15"/>
        <v>320</v>
      </c>
      <c r="E161">
        <f t="shared" si="14"/>
        <v>8.8150012475672433E-5</v>
      </c>
      <c r="G161">
        <v>-320</v>
      </c>
      <c r="H161">
        <v>0</v>
      </c>
      <c r="I161">
        <f t="shared" si="18"/>
        <v>320</v>
      </c>
      <c r="J161">
        <f t="shared" si="19"/>
        <v>0</v>
      </c>
      <c r="L161">
        <v>-320</v>
      </c>
      <c r="M161">
        <v>1.2E-5</v>
      </c>
      <c r="N161">
        <f t="shared" si="16"/>
        <v>320</v>
      </c>
      <c r="O161">
        <f t="shared" si="17"/>
        <v>1.7538623089039373E-5</v>
      </c>
    </row>
    <row r="162" spans="2:15">
      <c r="B162">
        <v>-322</v>
      </c>
      <c r="C162">
        <v>6.2000000000000003E-5</v>
      </c>
      <c r="D162">
        <f t="shared" si="15"/>
        <v>322</v>
      </c>
      <c r="E162">
        <f t="shared" si="14"/>
        <v>8.6750805928439539E-5</v>
      </c>
      <c r="G162">
        <v>-322</v>
      </c>
      <c r="H162">
        <v>0</v>
      </c>
      <c r="I162">
        <f t="shared" si="18"/>
        <v>322</v>
      </c>
      <c r="J162">
        <f t="shared" si="19"/>
        <v>0</v>
      </c>
      <c r="L162">
        <v>-322</v>
      </c>
      <c r="M162">
        <v>1.2E-5</v>
      </c>
      <c r="N162">
        <f t="shared" si="16"/>
        <v>322</v>
      </c>
      <c r="O162">
        <f t="shared" si="17"/>
        <v>1.7538623089039373E-5</v>
      </c>
    </row>
    <row r="163" spans="2:15">
      <c r="B163">
        <v>-324</v>
      </c>
      <c r="C163">
        <v>6.0999999999999999E-5</v>
      </c>
      <c r="D163">
        <f t="shared" si="15"/>
        <v>324</v>
      </c>
      <c r="E163">
        <f t="shared" si="14"/>
        <v>8.5351599381206631E-5</v>
      </c>
      <c r="G163">
        <v>-324</v>
      </c>
      <c r="H163">
        <v>0</v>
      </c>
      <c r="I163">
        <f t="shared" si="18"/>
        <v>324</v>
      </c>
      <c r="J163">
        <f t="shared" si="19"/>
        <v>0</v>
      </c>
      <c r="L163">
        <v>-324</v>
      </c>
      <c r="M163">
        <v>1.2E-5</v>
      </c>
      <c r="N163">
        <f t="shared" si="16"/>
        <v>324</v>
      </c>
      <c r="O163">
        <f t="shared" si="17"/>
        <v>1.7538623089039373E-5</v>
      </c>
    </row>
    <row r="164" spans="2:15">
      <c r="B164">
        <v>-326</v>
      </c>
      <c r="C164">
        <v>6.0000000000000002E-5</v>
      </c>
      <c r="D164">
        <f t="shared" si="15"/>
        <v>326</v>
      </c>
      <c r="E164">
        <f t="shared" si="14"/>
        <v>8.3952392833973736E-5</v>
      </c>
      <c r="G164">
        <v>-326</v>
      </c>
      <c r="H164">
        <v>0</v>
      </c>
      <c r="I164">
        <f t="shared" si="18"/>
        <v>326</v>
      </c>
      <c r="J164">
        <f t="shared" si="19"/>
        <v>0</v>
      </c>
      <c r="L164">
        <v>-326</v>
      </c>
      <c r="M164">
        <v>1.2E-5</v>
      </c>
      <c r="N164">
        <f t="shared" si="16"/>
        <v>326</v>
      </c>
      <c r="O164">
        <f t="shared" si="17"/>
        <v>1.7538623089039373E-5</v>
      </c>
    </row>
    <row r="165" spans="2:15">
      <c r="B165">
        <v>-328</v>
      </c>
      <c r="C165">
        <v>5.8999999999999998E-5</v>
      </c>
      <c r="D165">
        <f t="shared" si="15"/>
        <v>328</v>
      </c>
      <c r="E165">
        <f t="shared" si="14"/>
        <v>8.2553186286740842E-5</v>
      </c>
      <c r="G165">
        <v>-328</v>
      </c>
      <c r="H165">
        <v>0</v>
      </c>
      <c r="I165">
        <f t="shared" si="18"/>
        <v>328</v>
      </c>
      <c r="J165">
        <f t="shared" si="19"/>
        <v>0</v>
      </c>
      <c r="L165">
        <v>-328</v>
      </c>
      <c r="M165">
        <v>1.1E-5</v>
      </c>
      <c r="N165">
        <f t="shared" si="16"/>
        <v>328</v>
      </c>
      <c r="O165">
        <f t="shared" si="17"/>
        <v>1.6077071164952758E-5</v>
      </c>
    </row>
    <row r="166" spans="2:15">
      <c r="B166">
        <v>-330</v>
      </c>
      <c r="C166">
        <v>5.8E-5</v>
      </c>
      <c r="D166">
        <f t="shared" si="15"/>
        <v>330</v>
      </c>
      <c r="E166">
        <f t="shared" si="14"/>
        <v>8.1153979739507947E-5</v>
      </c>
      <c r="G166">
        <v>-330</v>
      </c>
      <c r="H166">
        <v>0</v>
      </c>
      <c r="I166">
        <f t="shared" si="18"/>
        <v>330</v>
      </c>
      <c r="J166">
        <f t="shared" si="19"/>
        <v>0</v>
      </c>
      <c r="L166">
        <v>-330</v>
      </c>
      <c r="M166">
        <v>1.1E-5</v>
      </c>
      <c r="N166">
        <f t="shared" si="16"/>
        <v>330</v>
      </c>
      <c r="O166">
        <f t="shared" si="17"/>
        <v>1.6077071164952758E-5</v>
      </c>
    </row>
    <row r="167" spans="2:15">
      <c r="B167">
        <v>-332</v>
      </c>
      <c r="C167">
        <v>5.7000000000000003E-5</v>
      </c>
      <c r="D167">
        <f t="shared" si="15"/>
        <v>332</v>
      </c>
      <c r="E167">
        <f t="shared" si="14"/>
        <v>7.9754773192275053E-5</v>
      </c>
      <c r="G167">
        <v>-332</v>
      </c>
      <c r="H167">
        <v>0</v>
      </c>
      <c r="I167">
        <f t="shared" si="18"/>
        <v>332</v>
      </c>
      <c r="J167">
        <f t="shared" si="19"/>
        <v>0</v>
      </c>
      <c r="L167">
        <v>-332</v>
      </c>
      <c r="M167">
        <v>1.1E-5</v>
      </c>
      <c r="N167">
        <f t="shared" si="16"/>
        <v>332</v>
      </c>
      <c r="O167">
        <f t="shared" si="17"/>
        <v>1.6077071164952758E-5</v>
      </c>
    </row>
    <row r="168" spans="2:15">
      <c r="B168">
        <v>-334</v>
      </c>
      <c r="C168">
        <v>5.5999999999999999E-5</v>
      </c>
      <c r="D168">
        <f t="shared" si="15"/>
        <v>334</v>
      </c>
      <c r="E168">
        <f t="shared" si="14"/>
        <v>7.8355566645042158E-5</v>
      </c>
      <c r="G168">
        <v>-334</v>
      </c>
      <c r="H168">
        <v>0</v>
      </c>
      <c r="I168">
        <f t="shared" si="18"/>
        <v>334</v>
      </c>
      <c r="J168">
        <f t="shared" si="19"/>
        <v>0</v>
      </c>
      <c r="L168">
        <v>-334</v>
      </c>
      <c r="M168">
        <v>1.1E-5</v>
      </c>
      <c r="N168">
        <f t="shared" si="16"/>
        <v>334</v>
      </c>
      <c r="O168">
        <f t="shared" si="17"/>
        <v>1.6077071164952758E-5</v>
      </c>
    </row>
    <row r="169" spans="2:15">
      <c r="B169">
        <v>-336</v>
      </c>
      <c r="C169">
        <v>5.5000000000000002E-5</v>
      </c>
      <c r="D169">
        <f t="shared" si="15"/>
        <v>336</v>
      </c>
      <c r="E169">
        <f t="shared" si="14"/>
        <v>7.6956360097809264E-5</v>
      </c>
      <c r="G169">
        <v>-336</v>
      </c>
      <c r="H169">
        <v>0</v>
      </c>
      <c r="I169">
        <f t="shared" si="18"/>
        <v>336</v>
      </c>
      <c r="J169">
        <f t="shared" si="19"/>
        <v>0</v>
      </c>
      <c r="L169">
        <v>-336</v>
      </c>
      <c r="M169">
        <v>1.1E-5</v>
      </c>
      <c r="N169">
        <f t="shared" si="16"/>
        <v>336</v>
      </c>
      <c r="O169">
        <f t="shared" si="17"/>
        <v>1.6077071164952758E-5</v>
      </c>
    </row>
    <row r="170" spans="2:15">
      <c r="B170">
        <v>-338</v>
      </c>
      <c r="C170">
        <v>5.3999999999999998E-5</v>
      </c>
      <c r="D170">
        <f t="shared" si="15"/>
        <v>338</v>
      </c>
      <c r="E170">
        <f t="shared" si="14"/>
        <v>7.5557153550576356E-5</v>
      </c>
      <c r="G170">
        <v>-338</v>
      </c>
      <c r="H170">
        <v>0</v>
      </c>
      <c r="I170">
        <f t="shared" si="18"/>
        <v>338</v>
      </c>
      <c r="J170">
        <f t="shared" si="19"/>
        <v>0</v>
      </c>
      <c r="L170">
        <v>-338</v>
      </c>
      <c r="M170">
        <v>1.0000000000000001E-5</v>
      </c>
      <c r="N170">
        <f t="shared" si="16"/>
        <v>338</v>
      </c>
      <c r="O170">
        <f t="shared" si="17"/>
        <v>1.4615519240866144E-5</v>
      </c>
    </row>
    <row r="171" spans="2:15">
      <c r="B171">
        <v>-340</v>
      </c>
      <c r="C171">
        <v>5.3999999999999998E-5</v>
      </c>
      <c r="D171">
        <f t="shared" si="15"/>
        <v>340</v>
      </c>
      <c r="E171">
        <f t="shared" si="14"/>
        <v>7.5557153550576356E-5</v>
      </c>
      <c r="G171">
        <v>-340</v>
      </c>
      <c r="H171">
        <v>0</v>
      </c>
      <c r="I171">
        <f t="shared" si="18"/>
        <v>340</v>
      </c>
      <c r="J171">
        <f t="shared" si="19"/>
        <v>0</v>
      </c>
      <c r="L171">
        <v>-340</v>
      </c>
      <c r="M171">
        <v>1.0000000000000001E-5</v>
      </c>
      <c r="N171">
        <f t="shared" si="16"/>
        <v>340</v>
      </c>
      <c r="O171">
        <f t="shared" si="17"/>
        <v>1.4615519240866144E-5</v>
      </c>
    </row>
    <row r="172" spans="2:15">
      <c r="B172">
        <v>-342</v>
      </c>
      <c r="C172">
        <v>5.3000000000000001E-5</v>
      </c>
      <c r="D172">
        <f t="shared" si="15"/>
        <v>342</v>
      </c>
      <c r="E172">
        <f t="shared" si="14"/>
        <v>7.4157947003343475E-5</v>
      </c>
      <c r="G172">
        <v>-342</v>
      </c>
      <c r="H172">
        <v>0</v>
      </c>
      <c r="I172">
        <f t="shared" si="18"/>
        <v>342</v>
      </c>
      <c r="J172">
        <f t="shared" si="19"/>
        <v>0</v>
      </c>
      <c r="L172">
        <v>-342</v>
      </c>
      <c r="M172">
        <v>1.0000000000000001E-5</v>
      </c>
      <c r="N172">
        <f t="shared" si="16"/>
        <v>342</v>
      </c>
      <c r="O172">
        <f t="shared" si="17"/>
        <v>1.4615519240866144E-5</v>
      </c>
    </row>
    <row r="173" spans="2:15">
      <c r="B173">
        <v>-344</v>
      </c>
      <c r="C173">
        <v>5.1999999999999997E-5</v>
      </c>
      <c r="D173">
        <f t="shared" si="15"/>
        <v>344</v>
      </c>
      <c r="E173">
        <f t="shared" si="14"/>
        <v>7.2758740456110581E-5</v>
      </c>
      <c r="G173">
        <v>-344</v>
      </c>
      <c r="H173">
        <v>0</v>
      </c>
      <c r="I173">
        <f t="shared" si="18"/>
        <v>344</v>
      </c>
      <c r="J173">
        <f t="shared" si="19"/>
        <v>0</v>
      </c>
      <c r="L173">
        <v>-344</v>
      </c>
      <c r="M173">
        <v>1.0000000000000001E-5</v>
      </c>
      <c r="N173">
        <f t="shared" si="16"/>
        <v>344</v>
      </c>
      <c r="O173">
        <f t="shared" si="17"/>
        <v>1.4615519240866144E-5</v>
      </c>
    </row>
    <row r="174" spans="2:15">
      <c r="B174">
        <v>-346</v>
      </c>
      <c r="C174">
        <v>5.1E-5</v>
      </c>
      <c r="D174">
        <f t="shared" si="15"/>
        <v>346</v>
      </c>
      <c r="E174">
        <f t="shared" si="14"/>
        <v>7.1359533908877673E-5</v>
      </c>
      <c r="G174">
        <v>-346</v>
      </c>
      <c r="H174">
        <v>0</v>
      </c>
      <c r="I174">
        <f t="shared" si="18"/>
        <v>346</v>
      </c>
      <c r="J174">
        <f t="shared" si="19"/>
        <v>0</v>
      </c>
      <c r="L174">
        <v>-346</v>
      </c>
      <c r="M174">
        <v>1.0000000000000001E-5</v>
      </c>
      <c r="N174">
        <f t="shared" si="16"/>
        <v>346</v>
      </c>
      <c r="O174">
        <f t="shared" si="17"/>
        <v>1.4615519240866144E-5</v>
      </c>
    </row>
    <row r="175" spans="2:15">
      <c r="B175">
        <v>-348</v>
      </c>
      <c r="C175">
        <v>5.0000000000000002E-5</v>
      </c>
      <c r="D175">
        <f t="shared" si="15"/>
        <v>348</v>
      </c>
      <c r="E175">
        <f t="shared" si="14"/>
        <v>6.9960327361644792E-5</v>
      </c>
      <c r="G175">
        <v>-348</v>
      </c>
      <c r="H175">
        <v>0</v>
      </c>
      <c r="I175">
        <f t="shared" si="18"/>
        <v>348</v>
      </c>
      <c r="J175">
        <f t="shared" si="19"/>
        <v>0</v>
      </c>
      <c r="L175">
        <v>-348</v>
      </c>
      <c r="M175">
        <v>1.0000000000000001E-5</v>
      </c>
      <c r="N175">
        <f t="shared" si="16"/>
        <v>348</v>
      </c>
      <c r="O175">
        <f t="shared" si="17"/>
        <v>1.4615519240866144E-5</v>
      </c>
    </row>
    <row r="176" spans="2:15">
      <c r="B176">
        <v>-350</v>
      </c>
      <c r="C176">
        <v>5.0000000000000002E-5</v>
      </c>
      <c r="D176">
        <f t="shared" si="15"/>
        <v>350</v>
      </c>
      <c r="E176">
        <f t="shared" si="14"/>
        <v>6.9960327361644792E-5</v>
      </c>
      <c r="G176">
        <v>-350</v>
      </c>
      <c r="H176">
        <v>0</v>
      </c>
      <c r="I176">
        <f t="shared" si="18"/>
        <v>350</v>
      </c>
      <c r="J176">
        <f t="shared" si="19"/>
        <v>0</v>
      </c>
      <c r="L176">
        <v>-350</v>
      </c>
      <c r="M176">
        <v>1.0000000000000001E-5</v>
      </c>
      <c r="N176">
        <f t="shared" si="16"/>
        <v>350</v>
      </c>
      <c r="O176">
        <f t="shared" si="17"/>
        <v>1.4615519240866144E-5</v>
      </c>
    </row>
    <row r="177" spans="2:15">
      <c r="B177">
        <v>-352</v>
      </c>
      <c r="C177">
        <v>4.8999999999999998E-5</v>
      </c>
      <c r="D177">
        <f t="shared" si="15"/>
        <v>352</v>
      </c>
      <c r="E177">
        <f t="shared" si="14"/>
        <v>6.8561120814411897E-5</v>
      </c>
      <c r="G177">
        <v>-352</v>
      </c>
      <c r="H177">
        <v>0</v>
      </c>
      <c r="I177">
        <f t="shared" si="18"/>
        <v>352</v>
      </c>
      <c r="J177">
        <f t="shared" si="19"/>
        <v>0</v>
      </c>
      <c r="L177">
        <v>-352</v>
      </c>
      <c r="M177">
        <v>9.0000000000000002E-6</v>
      </c>
      <c r="N177">
        <f t="shared" si="16"/>
        <v>352</v>
      </c>
      <c r="O177">
        <f t="shared" si="17"/>
        <v>1.3153967316779531E-5</v>
      </c>
    </row>
    <row r="178" spans="2:15">
      <c r="B178">
        <v>-354</v>
      </c>
      <c r="C178">
        <v>4.8000000000000001E-5</v>
      </c>
      <c r="D178">
        <f t="shared" si="15"/>
        <v>354</v>
      </c>
      <c r="E178">
        <f t="shared" si="14"/>
        <v>6.7161914267178989E-5</v>
      </c>
      <c r="G178">
        <v>-354</v>
      </c>
      <c r="H178">
        <v>0</v>
      </c>
      <c r="I178">
        <f t="shared" si="18"/>
        <v>354</v>
      </c>
      <c r="J178">
        <f t="shared" si="19"/>
        <v>0</v>
      </c>
      <c r="L178">
        <v>-354</v>
      </c>
      <c r="M178">
        <v>9.0000000000000002E-6</v>
      </c>
      <c r="N178">
        <f t="shared" si="16"/>
        <v>354</v>
      </c>
      <c r="O178">
        <f t="shared" si="17"/>
        <v>1.3153967316779531E-5</v>
      </c>
    </row>
    <row r="179" spans="2:15">
      <c r="B179">
        <v>-356</v>
      </c>
      <c r="C179">
        <v>4.8000000000000001E-5</v>
      </c>
      <c r="D179">
        <f t="shared" si="15"/>
        <v>356</v>
      </c>
      <c r="E179">
        <f t="shared" si="14"/>
        <v>6.7161914267178989E-5</v>
      </c>
      <c r="G179">
        <v>-356</v>
      </c>
      <c r="H179">
        <v>0</v>
      </c>
      <c r="I179">
        <f t="shared" si="18"/>
        <v>356</v>
      </c>
      <c r="J179">
        <f t="shared" si="19"/>
        <v>0</v>
      </c>
      <c r="L179">
        <v>-356</v>
      </c>
      <c r="M179">
        <v>9.0000000000000002E-6</v>
      </c>
      <c r="N179">
        <f t="shared" si="16"/>
        <v>356</v>
      </c>
      <c r="O179">
        <f t="shared" si="17"/>
        <v>1.3153967316779531E-5</v>
      </c>
    </row>
    <row r="180" spans="2:15">
      <c r="B180">
        <v>-358</v>
      </c>
      <c r="C180">
        <v>4.6999999999999997E-5</v>
      </c>
      <c r="D180">
        <f t="shared" si="15"/>
        <v>358</v>
      </c>
      <c r="E180">
        <f t="shared" si="14"/>
        <v>6.5762707719946095E-5</v>
      </c>
      <c r="G180">
        <v>-358</v>
      </c>
      <c r="H180">
        <v>0</v>
      </c>
      <c r="I180">
        <f t="shared" si="18"/>
        <v>358</v>
      </c>
      <c r="J180">
        <f t="shared" si="19"/>
        <v>0</v>
      </c>
      <c r="L180">
        <v>-358</v>
      </c>
      <c r="M180">
        <v>9.0000000000000002E-6</v>
      </c>
      <c r="N180">
        <f t="shared" si="16"/>
        <v>358</v>
      </c>
      <c r="O180">
        <f t="shared" si="17"/>
        <v>1.3153967316779531E-5</v>
      </c>
    </row>
    <row r="181" spans="2:15">
      <c r="B181">
        <v>-360</v>
      </c>
      <c r="C181">
        <v>4.6E-5</v>
      </c>
      <c r="D181">
        <f t="shared" si="15"/>
        <v>360</v>
      </c>
      <c r="E181">
        <f t="shared" si="14"/>
        <v>6.43635011727132E-5</v>
      </c>
      <c r="G181">
        <v>-360</v>
      </c>
      <c r="H181">
        <v>0</v>
      </c>
      <c r="I181">
        <f t="shared" si="18"/>
        <v>360</v>
      </c>
      <c r="J181">
        <f t="shared" si="19"/>
        <v>0</v>
      </c>
      <c r="L181">
        <v>-360</v>
      </c>
      <c r="M181">
        <v>9.0000000000000002E-6</v>
      </c>
      <c r="N181">
        <f t="shared" si="16"/>
        <v>360</v>
      </c>
      <c r="O181">
        <f t="shared" si="17"/>
        <v>1.3153967316779531E-5</v>
      </c>
    </row>
    <row r="182" spans="2:15">
      <c r="B182">
        <v>-362</v>
      </c>
      <c r="C182">
        <v>4.6E-5</v>
      </c>
      <c r="D182">
        <f t="shared" si="15"/>
        <v>362</v>
      </c>
      <c r="E182">
        <f t="shared" si="14"/>
        <v>6.43635011727132E-5</v>
      </c>
      <c r="G182">
        <v>-362</v>
      </c>
      <c r="H182">
        <v>0</v>
      </c>
      <c r="I182">
        <f t="shared" si="18"/>
        <v>362</v>
      </c>
      <c r="J182">
        <f t="shared" si="19"/>
        <v>0</v>
      </c>
      <c r="L182">
        <v>-362</v>
      </c>
      <c r="M182">
        <v>9.0000000000000002E-6</v>
      </c>
      <c r="N182">
        <f t="shared" si="16"/>
        <v>362</v>
      </c>
      <c r="O182">
        <f t="shared" si="17"/>
        <v>1.3153967316779531E-5</v>
      </c>
    </row>
    <row r="183" spans="2:15">
      <c r="B183">
        <v>-364</v>
      </c>
      <c r="C183">
        <v>4.5000000000000003E-5</v>
      </c>
      <c r="D183">
        <f t="shared" si="15"/>
        <v>364</v>
      </c>
      <c r="E183">
        <f t="shared" si="14"/>
        <v>6.2964294625480306E-5</v>
      </c>
      <c r="G183">
        <v>-364</v>
      </c>
      <c r="H183">
        <v>0</v>
      </c>
      <c r="I183">
        <f t="shared" si="18"/>
        <v>364</v>
      </c>
      <c r="J183">
        <f t="shared" si="19"/>
        <v>0</v>
      </c>
      <c r="L183">
        <v>-364</v>
      </c>
      <c r="M183">
        <v>9.0000000000000002E-6</v>
      </c>
      <c r="N183">
        <f t="shared" si="16"/>
        <v>364</v>
      </c>
      <c r="O183">
        <f t="shared" si="17"/>
        <v>1.3153967316779531E-5</v>
      </c>
    </row>
    <row r="184" spans="2:15">
      <c r="B184">
        <v>-366</v>
      </c>
      <c r="C184">
        <v>4.3999999999999999E-5</v>
      </c>
      <c r="D184">
        <f t="shared" si="15"/>
        <v>366</v>
      </c>
      <c r="E184">
        <f t="shared" si="14"/>
        <v>6.1565088078247411E-5</v>
      </c>
      <c r="G184">
        <v>-366</v>
      </c>
      <c r="H184">
        <v>0</v>
      </c>
      <c r="I184">
        <f t="shared" si="18"/>
        <v>366</v>
      </c>
      <c r="J184">
        <f t="shared" si="19"/>
        <v>0</v>
      </c>
      <c r="L184">
        <v>-366</v>
      </c>
      <c r="M184">
        <v>9.0000000000000002E-6</v>
      </c>
      <c r="N184">
        <f t="shared" si="16"/>
        <v>366</v>
      </c>
      <c r="O184">
        <f t="shared" si="17"/>
        <v>1.3153967316779531E-5</v>
      </c>
    </row>
    <row r="185" spans="2:15">
      <c r="B185">
        <v>-368</v>
      </c>
      <c r="C185">
        <v>4.3999999999999999E-5</v>
      </c>
      <c r="D185">
        <f t="shared" si="15"/>
        <v>368</v>
      </c>
      <c r="E185">
        <f t="shared" si="14"/>
        <v>6.1565088078247411E-5</v>
      </c>
      <c r="G185">
        <v>-368</v>
      </c>
      <c r="H185">
        <v>0</v>
      </c>
      <c r="I185">
        <f t="shared" si="18"/>
        <v>368</v>
      </c>
      <c r="J185">
        <f t="shared" si="19"/>
        <v>0</v>
      </c>
      <c r="L185">
        <v>-368</v>
      </c>
      <c r="M185">
        <v>7.9999999999999996E-6</v>
      </c>
      <c r="N185">
        <f t="shared" si="16"/>
        <v>368</v>
      </c>
      <c r="O185">
        <f t="shared" si="17"/>
        <v>1.1692415392692914E-5</v>
      </c>
    </row>
    <row r="186" spans="2:15">
      <c r="B186">
        <v>-370</v>
      </c>
      <c r="C186">
        <v>4.3000000000000002E-5</v>
      </c>
      <c r="D186">
        <f t="shared" si="15"/>
        <v>370</v>
      </c>
      <c r="E186">
        <f t="shared" si="14"/>
        <v>6.016588153101451E-5</v>
      </c>
      <c r="G186">
        <v>-370</v>
      </c>
      <c r="H186">
        <v>0</v>
      </c>
      <c r="I186">
        <f t="shared" si="18"/>
        <v>370</v>
      </c>
      <c r="J186">
        <f t="shared" si="19"/>
        <v>0</v>
      </c>
      <c r="L186">
        <v>-370</v>
      </c>
      <c r="M186">
        <v>7.9999999999999996E-6</v>
      </c>
      <c r="N186">
        <f t="shared" si="16"/>
        <v>370</v>
      </c>
      <c r="O186">
        <f t="shared" si="17"/>
        <v>1.1692415392692914E-5</v>
      </c>
    </row>
    <row r="187" spans="2:15">
      <c r="B187">
        <v>-372</v>
      </c>
      <c r="C187">
        <v>4.1999999999999998E-5</v>
      </c>
      <c r="D187">
        <f t="shared" si="15"/>
        <v>372</v>
      </c>
      <c r="E187">
        <f t="shared" si="14"/>
        <v>5.8766674983781615E-5</v>
      </c>
      <c r="G187">
        <v>-372</v>
      </c>
      <c r="H187">
        <v>0</v>
      </c>
      <c r="I187">
        <f t="shared" si="18"/>
        <v>372</v>
      </c>
      <c r="J187">
        <f t="shared" si="19"/>
        <v>0</v>
      </c>
      <c r="L187">
        <v>-372</v>
      </c>
      <c r="M187">
        <v>7.9999999999999996E-6</v>
      </c>
      <c r="N187">
        <f t="shared" si="16"/>
        <v>372</v>
      </c>
      <c r="O187">
        <f t="shared" si="17"/>
        <v>1.1692415392692914E-5</v>
      </c>
    </row>
    <row r="188" spans="2:15">
      <c r="B188">
        <v>-374</v>
      </c>
      <c r="C188">
        <v>4.1999999999999998E-5</v>
      </c>
      <c r="D188">
        <f t="shared" si="15"/>
        <v>374</v>
      </c>
      <c r="E188">
        <f t="shared" si="14"/>
        <v>5.8766674983781615E-5</v>
      </c>
      <c r="G188">
        <v>-374</v>
      </c>
      <c r="H188">
        <v>0</v>
      </c>
      <c r="I188">
        <f t="shared" si="18"/>
        <v>374</v>
      </c>
      <c r="J188">
        <f t="shared" si="19"/>
        <v>0</v>
      </c>
      <c r="L188">
        <v>-374</v>
      </c>
      <c r="M188">
        <v>7.9999999999999996E-6</v>
      </c>
      <c r="N188">
        <f t="shared" si="16"/>
        <v>374</v>
      </c>
      <c r="O188">
        <f t="shared" si="17"/>
        <v>1.1692415392692914E-5</v>
      </c>
    </row>
    <row r="189" spans="2:15">
      <c r="B189">
        <v>-376</v>
      </c>
      <c r="C189">
        <v>4.1E-5</v>
      </c>
      <c r="D189">
        <f t="shared" si="15"/>
        <v>376</v>
      </c>
      <c r="E189">
        <f t="shared" si="14"/>
        <v>5.7367468436548728E-5</v>
      </c>
      <c r="G189">
        <v>-376</v>
      </c>
      <c r="H189">
        <v>0</v>
      </c>
      <c r="I189">
        <f t="shared" si="18"/>
        <v>376</v>
      </c>
      <c r="J189">
        <f t="shared" si="19"/>
        <v>0</v>
      </c>
      <c r="L189">
        <v>-376</v>
      </c>
      <c r="M189">
        <v>7.9999999999999996E-6</v>
      </c>
      <c r="N189">
        <f t="shared" si="16"/>
        <v>376</v>
      </c>
      <c r="O189">
        <f t="shared" si="17"/>
        <v>1.1692415392692914E-5</v>
      </c>
    </row>
    <row r="190" spans="2:15">
      <c r="B190">
        <v>-378</v>
      </c>
      <c r="C190">
        <v>4.1E-5</v>
      </c>
      <c r="D190">
        <f t="shared" si="15"/>
        <v>378</v>
      </c>
      <c r="E190">
        <f t="shared" si="14"/>
        <v>5.7367468436548728E-5</v>
      </c>
      <c r="G190">
        <v>-378</v>
      </c>
      <c r="H190">
        <v>0</v>
      </c>
      <c r="I190">
        <f t="shared" si="18"/>
        <v>378</v>
      </c>
      <c r="J190">
        <f t="shared" si="19"/>
        <v>0</v>
      </c>
      <c r="L190">
        <v>-378</v>
      </c>
      <c r="M190">
        <v>7.9999999999999996E-6</v>
      </c>
      <c r="N190">
        <f t="shared" si="16"/>
        <v>378</v>
      </c>
      <c r="O190">
        <f t="shared" si="17"/>
        <v>1.1692415392692914E-5</v>
      </c>
    </row>
    <row r="191" spans="2:15">
      <c r="B191">
        <v>-380</v>
      </c>
      <c r="C191">
        <v>4.0000000000000003E-5</v>
      </c>
      <c r="D191">
        <f t="shared" si="15"/>
        <v>380</v>
      </c>
      <c r="E191">
        <f t="shared" si="14"/>
        <v>5.5968261889315826E-5</v>
      </c>
      <c r="G191">
        <v>-380</v>
      </c>
      <c r="H191">
        <v>0</v>
      </c>
      <c r="I191">
        <f t="shared" si="18"/>
        <v>380</v>
      </c>
      <c r="J191">
        <f t="shared" si="19"/>
        <v>0</v>
      </c>
      <c r="L191">
        <v>-380</v>
      </c>
      <c r="M191">
        <v>7.9999999999999996E-6</v>
      </c>
      <c r="N191">
        <f t="shared" si="16"/>
        <v>380</v>
      </c>
      <c r="O191">
        <f t="shared" si="17"/>
        <v>1.1692415392692914E-5</v>
      </c>
    </row>
    <row r="192" spans="2:15">
      <c r="B192">
        <v>-382</v>
      </c>
      <c r="C192">
        <v>3.8999999999999999E-5</v>
      </c>
      <c r="D192">
        <f t="shared" si="15"/>
        <v>382</v>
      </c>
      <c r="E192">
        <f t="shared" si="14"/>
        <v>5.4569055342082932E-5</v>
      </c>
      <c r="G192">
        <v>-382</v>
      </c>
      <c r="H192">
        <v>0</v>
      </c>
      <c r="I192">
        <f t="shared" si="18"/>
        <v>382</v>
      </c>
      <c r="J192">
        <f t="shared" si="19"/>
        <v>0</v>
      </c>
      <c r="L192">
        <v>-382</v>
      </c>
      <c r="M192">
        <v>7.9999999999999996E-6</v>
      </c>
      <c r="N192">
        <f t="shared" si="16"/>
        <v>382</v>
      </c>
      <c r="O192">
        <f t="shared" si="17"/>
        <v>1.1692415392692914E-5</v>
      </c>
    </row>
    <row r="193" spans="2:15">
      <c r="B193">
        <v>-384</v>
      </c>
      <c r="C193">
        <v>3.8999999999999999E-5</v>
      </c>
      <c r="D193">
        <f t="shared" si="15"/>
        <v>384</v>
      </c>
      <c r="E193">
        <f t="shared" si="14"/>
        <v>5.4569055342082932E-5</v>
      </c>
      <c r="G193">
        <v>-384</v>
      </c>
      <c r="H193">
        <v>0</v>
      </c>
      <c r="I193">
        <f t="shared" si="18"/>
        <v>384</v>
      </c>
      <c r="J193">
        <f t="shared" si="19"/>
        <v>0</v>
      </c>
      <c r="L193">
        <v>-384</v>
      </c>
      <c r="M193">
        <v>7.9999999999999996E-6</v>
      </c>
      <c r="N193">
        <f t="shared" si="16"/>
        <v>384</v>
      </c>
      <c r="O193">
        <f t="shared" si="17"/>
        <v>1.1692415392692914E-5</v>
      </c>
    </row>
    <row r="194" spans="2:15">
      <c r="B194">
        <v>-386</v>
      </c>
      <c r="C194">
        <v>3.8000000000000002E-5</v>
      </c>
      <c r="D194">
        <f t="shared" si="15"/>
        <v>386</v>
      </c>
      <c r="E194">
        <f t="shared" ref="E194:E257" si="20">C194/$A$3*$A$5</f>
        <v>5.3169848794850038E-5</v>
      </c>
      <c r="G194">
        <v>-386</v>
      </c>
      <c r="H194">
        <v>0</v>
      </c>
      <c r="I194">
        <f t="shared" si="18"/>
        <v>386</v>
      </c>
      <c r="J194">
        <f t="shared" si="19"/>
        <v>0</v>
      </c>
      <c r="L194">
        <v>-386</v>
      </c>
      <c r="M194">
        <v>6.9999999999999999E-6</v>
      </c>
      <c r="N194">
        <f t="shared" si="16"/>
        <v>386</v>
      </c>
      <c r="O194">
        <f t="shared" si="17"/>
        <v>1.02308634686063E-5</v>
      </c>
    </row>
    <row r="195" spans="2:15">
      <c r="B195">
        <v>-388</v>
      </c>
      <c r="C195">
        <v>3.8000000000000002E-5</v>
      </c>
      <c r="D195">
        <f t="shared" ref="D195:D258" si="21">ABS(B195)</f>
        <v>388</v>
      </c>
      <c r="E195">
        <f t="shared" si="20"/>
        <v>5.3169848794850038E-5</v>
      </c>
      <c r="G195">
        <v>-388</v>
      </c>
      <c r="H195">
        <v>0</v>
      </c>
      <c r="I195">
        <f t="shared" si="18"/>
        <v>388</v>
      </c>
      <c r="J195">
        <f t="shared" si="19"/>
        <v>0</v>
      </c>
      <c r="L195">
        <v>-388</v>
      </c>
      <c r="M195">
        <v>6.9999999999999999E-6</v>
      </c>
      <c r="N195">
        <f t="shared" ref="N195:N258" si="22">ABS(L195)</f>
        <v>388</v>
      </c>
      <c r="O195">
        <f t="shared" ref="O195:O258" si="23">M195/$A$13*$A$15/2</f>
        <v>1.02308634686063E-5</v>
      </c>
    </row>
    <row r="196" spans="2:15">
      <c r="B196">
        <v>-390</v>
      </c>
      <c r="C196">
        <v>3.6999999999999998E-5</v>
      </c>
      <c r="D196">
        <f t="shared" si="21"/>
        <v>390</v>
      </c>
      <c r="E196">
        <f t="shared" si="20"/>
        <v>5.1770642247617143E-5</v>
      </c>
      <c r="G196">
        <v>-390</v>
      </c>
      <c r="H196">
        <v>0</v>
      </c>
      <c r="I196">
        <f t="shared" si="18"/>
        <v>390</v>
      </c>
      <c r="J196">
        <f t="shared" si="19"/>
        <v>0</v>
      </c>
      <c r="L196">
        <v>-390</v>
      </c>
      <c r="M196">
        <v>6.9999999999999999E-6</v>
      </c>
      <c r="N196">
        <f t="shared" si="22"/>
        <v>390</v>
      </c>
      <c r="O196">
        <f t="shared" si="23"/>
        <v>1.02308634686063E-5</v>
      </c>
    </row>
    <row r="197" spans="2:15">
      <c r="B197">
        <v>-392</v>
      </c>
      <c r="C197">
        <v>3.6999999999999998E-5</v>
      </c>
      <c r="D197">
        <f t="shared" si="21"/>
        <v>392</v>
      </c>
      <c r="E197">
        <f t="shared" si="20"/>
        <v>5.1770642247617143E-5</v>
      </c>
      <c r="G197">
        <v>-392</v>
      </c>
      <c r="H197">
        <v>0</v>
      </c>
      <c r="I197">
        <f t="shared" si="18"/>
        <v>392</v>
      </c>
      <c r="J197">
        <f t="shared" si="19"/>
        <v>0</v>
      </c>
      <c r="L197">
        <v>-392</v>
      </c>
      <c r="M197">
        <v>6.9999999999999999E-6</v>
      </c>
      <c r="N197">
        <f t="shared" si="22"/>
        <v>392</v>
      </c>
      <c r="O197">
        <f t="shared" si="23"/>
        <v>1.02308634686063E-5</v>
      </c>
    </row>
    <row r="198" spans="2:15">
      <c r="B198">
        <v>-394</v>
      </c>
      <c r="C198">
        <v>3.6000000000000001E-5</v>
      </c>
      <c r="D198">
        <f t="shared" si="21"/>
        <v>394</v>
      </c>
      <c r="E198">
        <f t="shared" si="20"/>
        <v>5.0371435700384249E-5</v>
      </c>
      <c r="G198">
        <v>-394</v>
      </c>
      <c r="H198">
        <v>0</v>
      </c>
      <c r="I198">
        <f t="shared" si="18"/>
        <v>394</v>
      </c>
      <c r="J198">
        <f t="shared" si="19"/>
        <v>0</v>
      </c>
      <c r="L198">
        <v>-394</v>
      </c>
      <c r="M198">
        <v>6.9999999999999999E-6</v>
      </c>
      <c r="N198">
        <f t="shared" si="22"/>
        <v>394</v>
      </c>
      <c r="O198">
        <f t="shared" si="23"/>
        <v>1.02308634686063E-5</v>
      </c>
    </row>
    <row r="199" spans="2:15">
      <c r="B199">
        <v>-396</v>
      </c>
      <c r="C199">
        <v>3.6000000000000001E-5</v>
      </c>
      <c r="D199">
        <f t="shared" si="21"/>
        <v>396</v>
      </c>
      <c r="E199">
        <f t="shared" si="20"/>
        <v>5.0371435700384249E-5</v>
      </c>
      <c r="G199">
        <v>-396</v>
      </c>
      <c r="H199">
        <v>0</v>
      </c>
      <c r="I199">
        <f t="shared" si="18"/>
        <v>396</v>
      </c>
      <c r="J199">
        <f t="shared" si="19"/>
        <v>0</v>
      </c>
      <c r="L199">
        <v>-396</v>
      </c>
      <c r="M199">
        <v>6.9999999999999999E-6</v>
      </c>
      <c r="N199">
        <f t="shared" si="22"/>
        <v>396</v>
      </c>
      <c r="O199">
        <f t="shared" si="23"/>
        <v>1.02308634686063E-5</v>
      </c>
    </row>
    <row r="200" spans="2:15">
      <c r="B200">
        <v>-398</v>
      </c>
      <c r="C200">
        <v>3.4999999999999997E-5</v>
      </c>
      <c r="D200">
        <f t="shared" si="21"/>
        <v>398</v>
      </c>
      <c r="E200">
        <f t="shared" si="20"/>
        <v>4.8972229153151341E-5</v>
      </c>
      <c r="G200">
        <v>-398</v>
      </c>
      <c r="H200">
        <v>0</v>
      </c>
      <c r="I200">
        <f t="shared" si="18"/>
        <v>398</v>
      </c>
      <c r="J200">
        <f t="shared" si="19"/>
        <v>0</v>
      </c>
      <c r="L200">
        <v>-398</v>
      </c>
      <c r="M200">
        <v>6.9999999999999999E-6</v>
      </c>
      <c r="N200">
        <f t="shared" si="22"/>
        <v>398</v>
      </c>
      <c r="O200">
        <f t="shared" si="23"/>
        <v>1.02308634686063E-5</v>
      </c>
    </row>
    <row r="201" spans="2:15">
      <c r="B201">
        <v>-400</v>
      </c>
      <c r="C201">
        <v>3.4999999999999997E-5</v>
      </c>
      <c r="D201">
        <f t="shared" si="21"/>
        <v>400</v>
      </c>
      <c r="E201">
        <f t="shared" si="20"/>
        <v>4.8972229153151341E-5</v>
      </c>
      <c r="G201">
        <v>-400</v>
      </c>
      <c r="H201">
        <v>0</v>
      </c>
      <c r="I201">
        <f t="shared" si="18"/>
        <v>400</v>
      </c>
      <c r="J201">
        <f t="shared" si="19"/>
        <v>0</v>
      </c>
      <c r="L201">
        <v>-400</v>
      </c>
      <c r="M201">
        <v>6.9999999999999999E-6</v>
      </c>
      <c r="N201">
        <f t="shared" si="22"/>
        <v>400</v>
      </c>
      <c r="O201">
        <f t="shared" si="23"/>
        <v>1.02308634686063E-5</v>
      </c>
    </row>
    <row r="202" spans="2:15">
      <c r="B202">
        <v>-402</v>
      </c>
      <c r="C202">
        <v>3.4E-5</v>
      </c>
      <c r="D202">
        <f t="shared" si="21"/>
        <v>402</v>
      </c>
      <c r="E202">
        <f t="shared" si="20"/>
        <v>4.7573022605918453E-5</v>
      </c>
      <c r="G202">
        <v>-402</v>
      </c>
      <c r="H202">
        <v>0</v>
      </c>
      <c r="I202">
        <f t="shared" si="18"/>
        <v>402</v>
      </c>
      <c r="J202">
        <f t="shared" si="19"/>
        <v>0</v>
      </c>
      <c r="L202">
        <v>-402</v>
      </c>
      <c r="M202">
        <v>6.9999999999999999E-6</v>
      </c>
      <c r="N202">
        <f t="shared" si="22"/>
        <v>402</v>
      </c>
      <c r="O202">
        <f t="shared" si="23"/>
        <v>1.02308634686063E-5</v>
      </c>
    </row>
    <row r="203" spans="2:15">
      <c r="B203">
        <v>-404</v>
      </c>
      <c r="C203">
        <v>3.4E-5</v>
      </c>
      <c r="D203">
        <f t="shared" si="21"/>
        <v>404</v>
      </c>
      <c r="E203">
        <f t="shared" si="20"/>
        <v>4.7573022605918453E-5</v>
      </c>
      <c r="G203">
        <v>-404</v>
      </c>
      <c r="H203">
        <v>0</v>
      </c>
      <c r="I203">
        <f t="shared" si="18"/>
        <v>404</v>
      </c>
      <c r="J203">
        <f t="shared" si="19"/>
        <v>0</v>
      </c>
      <c r="L203">
        <v>-404</v>
      </c>
      <c r="M203">
        <v>6.9999999999999999E-6</v>
      </c>
      <c r="N203">
        <f t="shared" si="22"/>
        <v>404</v>
      </c>
      <c r="O203">
        <f t="shared" si="23"/>
        <v>1.02308634686063E-5</v>
      </c>
    </row>
    <row r="204" spans="2:15">
      <c r="B204">
        <v>-406</v>
      </c>
      <c r="C204">
        <v>3.3000000000000003E-5</v>
      </c>
      <c r="D204">
        <f t="shared" si="21"/>
        <v>406</v>
      </c>
      <c r="E204">
        <f t="shared" si="20"/>
        <v>4.6173816058685558E-5</v>
      </c>
      <c r="G204">
        <v>-406</v>
      </c>
      <c r="H204">
        <v>0</v>
      </c>
      <c r="I204">
        <f t="shared" si="18"/>
        <v>406</v>
      </c>
      <c r="J204">
        <f t="shared" si="19"/>
        <v>0</v>
      </c>
      <c r="L204">
        <v>-406</v>
      </c>
      <c r="M204">
        <v>6.0000000000000002E-6</v>
      </c>
      <c r="N204">
        <f t="shared" si="22"/>
        <v>406</v>
      </c>
      <c r="O204">
        <f t="shared" si="23"/>
        <v>8.7693115445196865E-6</v>
      </c>
    </row>
    <row r="205" spans="2:15">
      <c r="B205">
        <v>-408</v>
      </c>
      <c r="C205">
        <v>3.3000000000000003E-5</v>
      </c>
      <c r="D205">
        <f t="shared" si="21"/>
        <v>408</v>
      </c>
      <c r="E205">
        <f t="shared" si="20"/>
        <v>4.6173816058685558E-5</v>
      </c>
      <c r="G205">
        <v>-408</v>
      </c>
      <c r="H205">
        <v>0</v>
      </c>
      <c r="I205">
        <f t="shared" si="18"/>
        <v>408</v>
      </c>
      <c r="J205">
        <f t="shared" si="19"/>
        <v>0</v>
      </c>
      <c r="L205">
        <v>-408</v>
      </c>
      <c r="M205">
        <v>6.0000000000000002E-6</v>
      </c>
      <c r="N205">
        <f t="shared" si="22"/>
        <v>408</v>
      </c>
      <c r="O205">
        <f t="shared" si="23"/>
        <v>8.7693115445196865E-6</v>
      </c>
    </row>
    <row r="206" spans="2:15">
      <c r="B206">
        <v>-410</v>
      </c>
      <c r="C206">
        <v>3.3000000000000003E-5</v>
      </c>
      <c r="D206">
        <f t="shared" si="21"/>
        <v>410</v>
      </c>
      <c r="E206">
        <f t="shared" si="20"/>
        <v>4.6173816058685558E-5</v>
      </c>
      <c r="G206">
        <v>-410</v>
      </c>
      <c r="H206">
        <v>0</v>
      </c>
      <c r="I206">
        <f t="shared" si="18"/>
        <v>410</v>
      </c>
      <c r="J206">
        <f t="shared" si="19"/>
        <v>0</v>
      </c>
      <c r="L206">
        <v>-410</v>
      </c>
      <c r="M206">
        <v>6.0000000000000002E-6</v>
      </c>
      <c r="N206">
        <f t="shared" si="22"/>
        <v>410</v>
      </c>
      <c r="O206">
        <f t="shared" si="23"/>
        <v>8.7693115445196865E-6</v>
      </c>
    </row>
    <row r="207" spans="2:15">
      <c r="B207">
        <v>-412</v>
      </c>
      <c r="C207">
        <v>3.1999999999999999E-5</v>
      </c>
      <c r="D207">
        <f t="shared" si="21"/>
        <v>412</v>
      </c>
      <c r="E207">
        <f t="shared" si="20"/>
        <v>4.4774609511452657E-5</v>
      </c>
      <c r="G207">
        <v>-412</v>
      </c>
      <c r="H207">
        <v>0</v>
      </c>
      <c r="I207">
        <f t="shared" si="18"/>
        <v>412</v>
      </c>
      <c r="J207">
        <f t="shared" si="19"/>
        <v>0</v>
      </c>
      <c r="L207">
        <v>-412</v>
      </c>
      <c r="M207">
        <v>6.0000000000000002E-6</v>
      </c>
      <c r="N207">
        <f t="shared" si="22"/>
        <v>412</v>
      </c>
      <c r="O207">
        <f t="shared" si="23"/>
        <v>8.7693115445196865E-6</v>
      </c>
    </row>
    <row r="208" spans="2:15">
      <c r="B208">
        <v>-414</v>
      </c>
      <c r="C208">
        <v>3.1999999999999999E-5</v>
      </c>
      <c r="D208">
        <f t="shared" si="21"/>
        <v>414</v>
      </c>
      <c r="E208">
        <f t="shared" si="20"/>
        <v>4.4774609511452657E-5</v>
      </c>
      <c r="G208">
        <v>-414</v>
      </c>
      <c r="H208">
        <v>0</v>
      </c>
      <c r="I208">
        <f t="shared" si="18"/>
        <v>414</v>
      </c>
      <c r="J208">
        <f t="shared" si="19"/>
        <v>0</v>
      </c>
      <c r="L208">
        <v>-414</v>
      </c>
      <c r="M208">
        <v>6.0000000000000002E-6</v>
      </c>
      <c r="N208">
        <f t="shared" si="22"/>
        <v>414</v>
      </c>
      <c r="O208">
        <f t="shared" si="23"/>
        <v>8.7693115445196865E-6</v>
      </c>
    </row>
    <row r="209" spans="2:15">
      <c r="B209">
        <v>-416</v>
      </c>
      <c r="C209">
        <v>3.1000000000000001E-5</v>
      </c>
      <c r="D209">
        <f t="shared" si="21"/>
        <v>416</v>
      </c>
      <c r="E209">
        <f t="shared" si="20"/>
        <v>4.3375402964219769E-5</v>
      </c>
      <c r="G209">
        <v>-416</v>
      </c>
      <c r="H209">
        <v>0</v>
      </c>
      <c r="I209">
        <f t="shared" si="18"/>
        <v>416</v>
      </c>
      <c r="J209">
        <f t="shared" si="19"/>
        <v>0</v>
      </c>
      <c r="L209">
        <v>-416</v>
      </c>
      <c r="M209">
        <v>6.0000000000000002E-6</v>
      </c>
      <c r="N209">
        <f t="shared" si="22"/>
        <v>416</v>
      </c>
      <c r="O209">
        <f t="shared" si="23"/>
        <v>8.7693115445196865E-6</v>
      </c>
    </row>
    <row r="210" spans="2:15">
      <c r="B210">
        <v>-418</v>
      </c>
      <c r="C210">
        <v>3.1000000000000001E-5</v>
      </c>
      <c r="D210">
        <f t="shared" si="21"/>
        <v>418</v>
      </c>
      <c r="E210">
        <f t="shared" si="20"/>
        <v>4.3375402964219769E-5</v>
      </c>
      <c r="G210">
        <v>-418</v>
      </c>
      <c r="H210">
        <v>0</v>
      </c>
      <c r="I210">
        <f t="shared" si="18"/>
        <v>418</v>
      </c>
      <c r="J210">
        <f t="shared" si="19"/>
        <v>0</v>
      </c>
      <c r="L210">
        <v>-418</v>
      </c>
      <c r="M210">
        <v>6.0000000000000002E-6</v>
      </c>
      <c r="N210">
        <f t="shared" si="22"/>
        <v>418</v>
      </c>
      <c r="O210">
        <f t="shared" si="23"/>
        <v>8.7693115445196865E-6</v>
      </c>
    </row>
    <row r="211" spans="2:15">
      <c r="B211">
        <v>-420</v>
      </c>
      <c r="C211">
        <v>3.0000000000000001E-5</v>
      </c>
      <c r="D211">
        <f t="shared" si="21"/>
        <v>420</v>
      </c>
      <c r="E211">
        <f t="shared" si="20"/>
        <v>4.1976196416986868E-5</v>
      </c>
      <c r="G211">
        <v>-420</v>
      </c>
      <c r="H211">
        <v>0</v>
      </c>
      <c r="I211">
        <f t="shared" si="18"/>
        <v>420</v>
      </c>
      <c r="J211">
        <f t="shared" si="19"/>
        <v>0</v>
      </c>
      <c r="L211">
        <v>-420</v>
      </c>
      <c r="M211">
        <v>6.0000000000000002E-6</v>
      </c>
      <c r="N211">
        <f t="shared" si="22"/>
        <v>420</v>
      </c>
      <c r="O211">
        <f t="shared" si="23"/>
        <v>8.7693115445196865E-6</v>
      </c>
    </row>
    <row r="212" spans="2:15">
      <c r="B212">
        <v>-422</v>
      </c>
      <c r="C212">
        <v>3.0000000000000001E-5</v>
      </c>
      <c r="D212">
        <f t="shared" si="21"/>
        <v>422</v>
      </c>
      <c r="E212">
        <f t="shared" si="20"/>
        <v>4.1976196416986868E-5</v>
      </c>
      <c r="G212">
        <v>-422</v>
      </c>
      <c r="H212">
        <v>0</v>
      </c>
      <c r="I212">
        <f t="shared" ref="I212:I275" si="24">ABS(G212)</f>
        <v>422</v>
      </c>
      <c r="J212">
        <f t="shared" ref="J212:J275" si="25">H212/$A$8*$A$10/2</f>
        <v>0</v>
      </c>
      <c r="L212">
        <v>-422</v>
      </c>
      <c r="M212">
        <v>6.0000000000000002E-6</v>
      </c>
      <c r="N212">
        <f t="shared" si="22"/>
        <v>422</v>
      </c>
      <c r="O212">
        <f t="shared" si="23"/>
        <v>8.7693115445196865E-6</v>
      </c>
    </row>
    <row r="213" spans="2:15">
      <c r="B213">
        <v>-424</v>
      </c>
      <c r="C213">
        <v>3.0000000000000001E-5</v>
      </c>
      <c r="D213">
        <f t="shared" si="21"/>
        <v>424</v>
      </c>
      <c r="E213">
        <f t="shared" si="20"/>
        <v>4.1976196416986868E-5</v>
      </c>
      <c r="G213">
        <v>-424</v>
      </c>
      <c r="H213">
        <v>0</v>
      </c>
      <c r="I213">
        <f t="shared" si="24"/>
        <v>424</v>
      </c>
      <c r="J213">
        <f t="shared" si="25"/>
        <v>0</v>
      </c>
      <c r="L213">
        <v>-424</v>
      </c>
      <c r="M213">
        <v>6.0000000000000002E-6</v>
      </c>
      <c r="N213">
        <f t="shared" si="22"/>
        <v>424</v>
      </c>
      <c r="O213">
        <f t="shared" si="23"/>
        <v>8.7693115445196865E-6</v>
      </c>
    </row>
    <row r="214" spans="2:15">
      <c r="B214">
        <v>-426</v>
      </c>
      <c r="C214">
        <v>2.9E-5</v>
      </c>
      <c r="D214">
        <f t="shared" si="21"/>
        <v>426</v>
      </c>
      <c r="E214">
        <f t="shared" si="20"/>
        <v>4.0576989869753974E-5</v>
      </c>
      <c r="G214">
        <v>-426</v>
      </c>
      <c r="H214">
        <v>0</v>
      </c>
      <c r="I214">
        <f t="shared" si="24"/>
        <v>426</v>
      </c>
      <c r="J214">
        <f t="shared" si="25"/>
        <v>0</v>
      </c>
      <c r="L214">
        <v>-426</v>
      </c>
      <c r="M214">
        <v>6.0000000000000002E-6</v>
      </c>
      <c r="N214">
        <f t="shared" si="22"/>
        <v>426</v>
      </c>
      <c r="O214">
        <f t="shared" si="23"/>
        <v>8.7693115445196865E-6</v>
      </c>
    </row>
    <row r="215" spans="2:15">
      <c r="B215">
        <v>-428</v>
      </c>
      <c r="C215">
        <v>2.9E-5</v>
      </c>
      <c r="D215">
        <f t="shared" si="21"/>
        <v>428</v>
      </c>
      <c r="E215">
        <f t="shared" si="20"/>
        <v>4.0576989869753974E-5</v>
      </c>
      <c r="G215">
        <v>-428</v>
      </c>
      <c r="H215">
        <v>0</v>
      </c>
      <c r="I215">
        <f t="shared" si="24"/>
        <v>428</v>
      </c>
      <c r="J215">
        <f t="shared" si="25"/>
        <v>0</v>
      </c>
      <c r="L215">
        <v>-428</v>
      </c>
      <c r="M215">
        <v>6.0000000000000002E-6</v>
      </c>
      <c r="N215">
        <f t="shared" si="22"/>
        <v>428</v>
      </c>
      <c r="O215">
        <f t="shared" si="23"/>
        <v>8.7693115445196865E-6</v>
      </c>
    </row>
    <row r="216" spans="2:15">
      <c r="B216">
        <v>-430</v>
      </c>
      <c r="C216">
        <v>2.9E-5</v>
      </c>
      <c r="D216">
        <f t="shared" si="21"/>
        <v>430</v>
      </c>
      <c r="E216">
        <f t="shared" si="20"/>
        <v>4.0576989869753974E-5</v>
      </c>
      <c r="G216">
        <v>-430</v>
      </c>
      <c r="H216">
        <v>0</v>
      </c>
      <c r="I216">
        <f t="shared" si="24"/>
        <v>430</v>
      </c>
      <c r="J216">
        <f t="shared" si="25"/>
        <v>0</v>
      </c>
      <c r="L216">
        <v>-430</v>
      </c>
      <c r="M216">
        <v>6.0000000000000002E-6</v>
      </c>
      <c r="N216">
        <f t="shared" si="22"/>
        <v>430</v>
      </c>
      <c r="O216">
        <f t="shared" si="23"/>
        <v>8.7693115445196865E-6</v>
      </c>
    </row>
    <row r="217" spans="2:15">
      <c r="B217">
        <v>-432</v>
      </c>
      <c r="C217">
        <v>2.8E-5</v>
      </c>
      <c r="D217">
        <f t="shared" si="21"/>
        <v>432</v>
      </c>
      <c r="E217">
        <f t="shared" si="20"/>
        <v>3.9177783322521079E-5</v>
      </c>
      <c r="G217">
        <v>-432</v>
      </c>
      <c r="H217">
        <v>0</v>
      </c>
      <c r="I217">
        <f t="shared" si="24"/>
        <v>432</v>
      </c>
      <c r="J217">
        <f t="shared" si="25"/>
        <v>0</v>
      </c>
      <c r="L217">
        <v>-432</v>
      </c>
      <c r="M217">
        <v>5.0000000000000004E-6</v>
      </c>
      <c r="N217">
        <f t="shared" si="22"/>
        <v>432</v>
      </c>
      <c r="O217">
        <f t="shared" si="23"/>
        <v>7.3077596204330721E-6</v>
      </c>
    </row>
    <row r="218" spans="2:15">
      <c r="B218">
        <v>-434</v>
      </c>
      <c r="C218">
        <v>2.8E-5</v>
      </c>
      <c r="D218">
        <f t="shared" si="21"/>
        <v>434</v>
      </c>
      <c r="E218">
        <f t="shared" si="20"/>
        <v>3.9177783322521079E-5</v>
      </c>
      <c r="G218">
        <v>-434</v>
      </c>
      <c r="H218">
        <v>0</v>
      </c>
      <c r="I218">
        <f t="shared" si="24"/>
        <v>434</v>
      </c>
      <c r="J218">
        <f t="shared" si="25"/>
        <v>0</v>
      </c>
      <c r="L218">
        <v>-434</v>
      </c>
      <c r="M218">
        <v>5.0000000000000004E-6</v>
      </c>
      <c r="N218">
        <f t="shared" si="22"/>
        <v>434</v>
      </c>
      <c r="O218">
        <f t="shared" si="23"/>
        <v>7.3077596204330721E-6</v>
      </c>
    </row>
    <row r="219" spans="2:15">
      <c r="B219">
        <v>-436</v>
      </c>
      <c r="C219">
        <v>2.6999999999999999E-5</v>
      </c>
      <c r="D219">
        <f t="shared" si="21"/>
        <v>436</v>
      </c>
      <c r="E219">
        <f t="shared" si="20"/>
        <v>3.7778576775288178E-5</v>
      </c>
      <c r="G219">
        <v>-436</v>
      </c>
      <c r="H219">
        <v>0</v>
      </c>
      <c r="I219">
        <f t="shared" si="24"/>
        <v>436</v>
      </c>
      <c r="J219">
        <f t="shared" si="25"/>
        <v>0</v>
      </c>
      <c r="L219">
        <v>-436</v>
      </c>
      <c r="M219">
        <v>5.0000000000000004E-6</v>
      </c>
      <c r="N219">
        <f t="shared" si="22"/>
        <v>436</v>
      </c>
      <c r="O219">
        <f t="shared" si="23"/>
        <v>7.3077596204330721E-6</v>
      </c>
    </row>
    <row r="220" spans="2:15">
      <c r="B220">
        <v>-438</v>
      </c>
      <c r="C220">
        <v>2.6999999999999999E-5</v>
      </c>
      <c r="D220">
        <f t="shared" si="21"/>
        <v>438</v>
      </c>
      <c r="E220">
        <f t="shared" si="20"/>
        <v>3.7778576775288178E-5</v>
      </c>
      <c r="G220">
        <v>-438</v>
      </c>
      <c r="H220">
        <v>0</v>
      </c>
      <c r="I220">
        <f t="shared" si="24"/>
        <v>438</v>
      </c>
      <c r="J220">
        <f t="shared" si="25"/>
        <v>0</v>
      </c>
      <c r="L220">
        <v>-438</v>
      </c>
      <c r="M220">
        <v>5.0000000000000004E-6</v>
      </c>
      <c r="N220">
        <f t="shared" si="22"/>
        <v>438</v>
      </c>
      <c r="O220">
        <f t="shared" si="23"/>
        <v>7.3077596204330721E-6</v>
      </c>
    </row>
    <row r="221" spans="2:15">
      <c r="B221">
        <v>-440</v>
      </c>
      <c r="C221">
        <v>2.6999999999999999E-5</v>
      </c>
      <c r="D221">
        <f t="shared" si="21"/>
        <v>440</v>
      </c>
      <c r="E221">
        <f t="shared" si="20"/>
        <v>3.7778576775288178E-5</v>
      </c>
      <c r="G221">
        <v>-440</v>
      </c>
      <c r="H221">
        <v>0</v>
      </c>
      <c r="I221">
        <f t="shared" si="24"/>
        <v>440</v>
      </c>
      <c r="J221">
        <f t="shared" si="25"/>
        <v>0</v>
      </c>
      <c r="L221">
        <v>-440</v>
      </c>
      <c r="M221">
        <v>5.0000000000000004E-6</v>
      </c>
      <c r="N221">
        <f t="shared" si="22"/>
        <v>440</v>
      </c>
      <c r="O221">
        <f t="shared" si="23"/>
        <v>7.3077596204330721E-6</v>
      </c>
    </row>
    <row r="222" spans="2:15">
      <c r="B222">
        <v>-442</v>
      </c>
      <c r="C222">
        <v>2.5999999999999998E-5</v>
      </c>
      <c r="D222">
        <f t="shared" si="21"/>
        <v>442</v>
      </c>
      <c r="E222">
        <f t="shared" si="20"/>
        <v>3.637937022805529E-5</v>
      </c>
      <c r="G222">
        <v>-442</v>
      </c>
      <c r="H222">
        <v>0</v>
      </c>
      <c r="I222">
        <f t="shared" si="24"/>
        <v>442</v>
      </c>
      <c r="J222">
        <f t="shared" si="25"/>
        <v>0</v>
      </c>
      <c r="L222">
        <v>-442</v>
      </c>
      <c r="M222">
        <v>5.0000000000000004E-6</v>
      </c>
      <c r="N222">
        <f t="shared" si="22"/>
        <v>442</v>
      </c>
      <c r="O222">
        <f t="shared" si="23"/>
        <v>7.3077596204330721E-6</v>
      </c>
    </row>
    <row r="223" spans="2:15">
      <c r="B223">
        <v>-444</v>
      </c>
      <c r="C223">
        <v>2.5999999999999998E-5</v>
      </c>
      <c r="D223">
        <f t="shared" si="21"/>
        <v>444</v>
      </c>
      <c r="E223">
        <f t="shared" si="20"/>
        <v>3.637937022805529E-5</v>
      </c>
      <c r="G223">
        <v>-444</v>
      </c>
      <c r="H223">
        <v>0</v>
      </c>
      <c r="I223">
        <f t="shared" si="24"/>
        <v>444</v>
      </c>
      <c r="J223">
        <f t="shared" si="25"/>
        <v>0</v>
      </c>
      <c r="L223">
        <v>-444</v>
      </c>
      <c r="M223">
        <v>5.0000000000000004E-6</v>
      </c>
      <c r="N223">
        <f t="shared" si="22"/>
        <v>444</v>
      </c>
      <c r="O223">
        <f t="shared" si="23"/>
        <v>7.3077596204330721E-6</v>
      </c>
    </row>
    <row r="224" spans="2:15">
      <c r="B224">
        <v>-446</v>
      </c>
      <c r="C224">
        <v>2.5999999999999998E-5</v>
      </c>
      <c r="D224">
        <f t="shared" si="21"/>
        <v>446</v>
      </c>
      <c r="E224">
        <f t="shared" si="20"/>
        <v>3.637937022805529E-5</v>
      </c>
      <c r="G224">
        <v>-446</v>
      </c>
      <c r="H224">
        <v>0</v>
      </c>
      <c r="I224">
        <f t="shared" si="24"/>
        <v>446</v>
      </c>
      <c r="J224">
        <f t="shared" si="25"/>
        <v>0</v>
      </c>
      <c r="L224">
        <v>-446</v>
      </c>
      <c r="M224">
        <v>5.0000000000000004E-6</v>
      </c>
      <c r="N224">
        <f t="shared" si="22"/>
        <v>446</v>
      </c>
      <c r="O224">
        <f t="shared" si="23"/>
        <v>7.3077596204330721E-6</v>
      </c>
    </row>
    <row r="225" spans="2:15">
      <c r="B225">
        <v>-448</v>
      </c>
      <c r="C225">
        <v>2.5000000000000001E-5</v>
      </c>
      <c r="D225">
        <f t="shared" si="21"/>
        <v>448</v>
      </c>
      <c r="E225">
        <f t="shared" si="20"/>
        <v>3.4980163680822396E-5</v>
      </c>
      <c r="G225">
        <v>-448</v>
      </c>
      <c r="H225">
        <v>0</v>
      </c>
      <c r="I225">
        <f t="shared" si="24"/>
        <v>448</v>
      </c>
      <c r="J225">
        <f t="shared" si="25"/>
        <v>0</v>
      </c>
      <c r="L225">
        <v>-448</v>
      </c>
      <c r="M225">
        <v>5.0000000000000004E-6</v>
      </c>
      <c r="N225">
        <f t="shared" si="22"/>
        <v>448</v>
      </c>
      <c r="O225">
        <f t="shared" si="23"/>
        <v>7.3077596204330721E-6</v>
      </c>
    </row>
    <row r="226" spans="2:15">
      <c r="B226">
        <v>-450</v>
      </c>
      <c r="C226">
        <v>2.5000000000000001E-5</v>
      </c>
      <c r="D226">
        <f t="shared" si="21"/>
        <v>450</v>
      </c>
      <c r="E226">
        <f t="shared" si="20"/>
        <v>3.4980163680822396E-5</v>
      </c>
      <c r="G226">
        <v>-450</v>
      </c>
      <c r="H226">
        <v>0</v>
      </c>
      <c r="I226">
        <f t="shared" si="24"/>
        <v>450</v>
      </c>
      <c r="J226">
        <f t="shared" si="25"/>
        <v>0</v>
      </c>
      <c r="L226">
        <v>-450</v>
      </c>
      <c r="M226">
        <v>5.0000000000000004E-6</v>
      </c>
      <c r="N226">
        <f t="shared" si="22"/>
        <v>450</v>
      </c>
      <c r="O226">
        <f t="shared" si="23"/>
        <v>7.3077596204330721E-6</v>
      </c>
    </row>
    <row r="227" spans="2:15">
      <c r="B227">
        <v>-452</v>
      </c>
      <c r="C227">
        <v>2.5000000000000001E-5</v>
      </c>
      <c r="D227">
        <f t="shared" si="21"/>
        <v>452</v>
      </c>
      <c r="E227">
        <f t="shared" si="20"/>
        <v>3.4980163680822396E-5</v>
      </c>
      <c r="G227">
        <v>-452</v>
      </c>
      <c r="H227">
        <v>0</v>
      </c>
      <c r="I227">
        <f t="shared" si="24"/>
        <v>452</v>
      </c>
      <c r="J227">
        <f t="shared" si="25"/>
        <v>0</v>
      </c>
      <c r="L227">
        <v>-452</v>
      </c>
      <c r="M227">
        <v>5.0000000000000004E-6</v>
      </c>
      <c r="N227">
        <f t="shared" si="22"/>
        <v>452</v>
      </c>
      <c r="O227">
        <f t="shared" si="23"/>
        <v>7.3077596204330721E-6</v>
      </c>
    </row>
    <row r="228" spans="2:15">
      <c r="B228">
        <v>-454</v>
      </c>
      <c r="C228">
        <v>2.5000000000000001E-5</v>
      </c>
      <c r="D228">
        <f t="shared" si="21"/>
        <v>454</v>
      </c>
      <c r="E228">
        <f t="shared" si="20"/>
        <v>3.4980163680822396E-5</v>
      </c>
      <c r="G228">
        <v>-454</v>
      </c>
      <c r="H228">
        <v>0</v>
      </c>
      <c r="I228">
        <f t="shared" si="24"/>
        <v>454</v>
      </c>
      <c r="J228">
        <f t="shared" si="25"/>
        <v>0</v>
      </c>
      <c r="L228">
        <v>-454</v>
      </c>
      <c r="M228">
        <v>5.0000000000000004E-6</v>
      </c>
      <c r="N228">
        <f t="shared" si="22"/>
        <v>454</v>
      </c>
      <c r="O228">
        <f t="shared" si="23"/>
        <v>7.3077596204330721E-6</v>
      </c>
    </row>
    <row r="229" spans="2:15">
      <c r="B229">
        <v>-456</v>
      </c>
      <c r="C229">
        <v>2.4000000000000001E-5</v>
      </c>
      <c r="D229">
        <f t="shared" si="21"/>
        <v>456</v>
      </c>
      <c r="E229">
        <f t="shared" si="20"/>
        <v>3.3580957133589495E-5</v>
      </c>
      <c r="G229">
        <v>-456</v>
      </c>
      <c r="H229">
        <v>0</v>
      </c>
      <c r="I229">
        <f t="shared" si="24"/>
        <v>456</v>
      </c>
      <c r="J229">
        <f t="shared" si="25"/>
        <v>0</v>
      </c>
      <c r="L229">
        <v>-456</v>
      </c>
      <c r="M229">
        <v>5.0000000000000004E-6</v>
      </c>
      <c r="N229">
        <f t="shared" si="22"/>
        <v>456</v>
      </c>
      <c r="O229">
        <f t="shared" si="23"/>
        <v>7.3077596204330721E-6</v>
      </c>
    </row>
    <row r="230" spans="2:15">
      <c r="B230">
        <v>-458</v>
      </c>
      <c r="C230">
        <v>2.4000000000000001E-5</v>
      </c>
      <c r="D230">
        <f t="shared" si="21"/>
        <v>458</v>
      </c>
      <c r="E230">
        <f t="shared" si="20"/>
        <v>3.3580957133589495E-5</v>
      </c>
      <c r="G230">
        <v>-458</v>
      </c>
      <c r="H230">
        <v>0</v>
      </c>
      <c r="I230">
        <f t="shared" si="24"/>
        <v>458</v>
      </c>
      <c r="J230">
        <f t="shared" si="25"/>
        <v>0</v>
      </c>
      <c r="L230">
        <v>-458</v>
      </c>
      <c r="M230">
        <v>5.0000000000000004E-6</v>
      </c>
      <c r="N230">
        <f t="shared" si="22"/>
        <v>458</v>
      </c>
      <c r="O230">
        <f t="shared" si="23"/>
        <v>7.3077596204330721E-6</v>
      </c>
    </row>
    <row r="231" spans="2:15">
      <c r="B231">
        <v>-460</v>
      </c>
      <c r="C231">
        <v>2.4000000000000001E-5</v>
      </c>
      <c r="D231">
        <f t="shared" si="21"/>
        <v>460</v>
      </c>
      <c r="E231">
        <f t="shared" si="20"/>
        <v>3.3580957133589495E-5</v>
      </c>
      <c r="G231">
        <v>-460</v>
      </c>
      <c r="H231">
        <v>0</v>
      </c>
      <c r="I231">
        <f t="shared" si="24"/>
        <v>460</v>
      </c>
      <c r="J231">
        <f t="shared" si="25"/>
        <v>0</v>
      </c>
      <c r="L231">
        <v>-460</v>
      </c>
      <c r="M231">
        <v>5.0000000000000004E-6</v>
      </c>
      <c r="N231">
        <f t="shared" si="22"/>
        <v>460</v>
      </c>
      <c r="O231">
        <f t="shared" si="23"/>
        <v>7.3077596204330721E-6</v>
      </c>
    </row>
    <row r="232" spans="2:15">
      <c r="B232">
        <v>-462</v>
      </c>
      <c r="C232">
        <v>2.3E-5</v>
      </c>
      <c r="D232">
        <f t="shared" si="21"/>
        <v>462</v>
      </c>
      <c r="E232">
        <f t="shared" si="20"/>
        <v>3.21817505863566E-5</v>
      </c>
      <c r="G232">
        <v>-462</v>
      </c>
      <c r="H232">
        <v>0</v>
      </c>
      <c r="I232">
        <f t="shared" si="24"/>
        <v>462</v>
      </c>
      <c r="J232">
        <f t="shared" si="25"/>
        <v>0</v>
      </c>
      <c r="L232">
        <v>-462</v>
      </c>
      <c r="M232">
        <v>5.0000000000000004E-6</v>
      </c>
      <c r="N232">
        <f t="shared" si="22"/>
        <v>462</v>
      </c>
      <c r="O232">
        <f t="shared" si="23"/>
        <v>7.3077596204330721E-6</v>
      </c>
    </row>
    <row r="233" spans="2:15">
      <c r="B233">
        <v>-464</v>
      </c>
      <c r="C233">
        <v>2.3E-5</v>
      </c>
      <c r="D233">
        <f t="shared" si="21"/>
        <v>464</v>
      </c>
      <c r="E233">
        <f t="shared" si="20"/>
        <v>3.21817505863566E-5</v>
      </c>
      <c r="G233">
        <v>-464</v>
      </c>
      <c r="H233">
        <v>0</v>
      </c>
      <c r="I233">
        <f t="shared" si="24"/>
        <v>464</v>
      </c>
      <c r="J233">
        <f t="shared" si="25"/>
        <v>0</v>
      </c>
      <c r="L233">
        <v>-464</v>
      </c>
      <c r="M233">
        <v>3.9999999999999998E-6</v>
      </c>
      <c r="N233">
        <f t="shared" si="22"/>
        <v>464</v>
      </c>
      <c r="O233">
        <f t="shared" si="23"/>
        <v>5.8462076963464568E-6</v>
      </c>
    </row>
    <row r="234" spans="2:15">
      <c r="B234">
        <v>-466</v>
      </c>
      <c r="C234">
        <v>2.3E-5</v>
      </c>
      <c r="D234">
        <f t="shared" si="21"/>
        <v>466</v>
      </c>
      <c r="E234">
        <f t="shared" si="20"/>
        <v>3.21817505863566E-5</v>
      </c>
      <c r="G234">
        <v>-466</v>
      </c>
      <c r="H234">
        <v>0</v>
      </c>
      <c r="I234">
        <f t="shared" si="24"/>
        <v>466</v>
      </c>
      <c r="J234">
        <f t="shared" si="25"/>
        <v>0</v>
      </c>
      <c r="L234">
        <v>-466</v>
      </c>
      <c r="M234">
        <v>3.9999999999999998E-6</v>
      </c>
      <c r="N234">
        <f t="shared" si="22"/>
        <v>466</v>
      </c>
      <c r="O234">
        <f t="shared" si="23"/>
        <v>5.8462076963464568E-6</v>
      </c>
    </row>
    <row r="235" spans="2:15">
      <c r="B235">
        <v>-468</v>
      </c>
      <c r="C235">
        <v>2.1999999999999999E-5</v>
      </c>
      <c r="D235">
        <f t="shared" si="21"/>
        <v>468</v>
      </c>
      <c r="E235">
        <f t="shared" si="20"/>
        <v>3.0782544039123706E-5</v>
      </c>
      <c r="G235">
        <v>-468</v>
      </c>
      <c r="H235">
        <v>0</v>
      </c>
      <c r="I235">
        <f t="shared" si="24"/>
        <v>468</v>
      </c>
      <c r="J235">
        <f t="shared" si="25"/>
        <v>0</v>
      </c>
      <c r="L235">
        <v>-468</v>
      </c>
      <c r="M235">
        <v>3.9999999999999998E-6</v>
      </c>
      <c r="N235">
        <f t="shared" si="22"/>
        <v>468</v>
      </c>
      <c r="O235">
        <f t="shared" si="23"/>
        <v>5.8462076963464568E-6</v>
      </c>
    </row>
    <row r="236" spans="2:15">
      <c r="B236">
        <v>-470</v>
      </c>
      <c r="C236">
        <v>2.1999999999999999E-5</v>
      </c>
      <c r="D236">
        <f t="shared" si="21"/>
        <v>470</v>
      </c>
      <c r="E236">
        <f t="shared" si="20"/>
        <v>3.0782544039123706E-5</v>
      </c>
      <c r="G236">
        <v>-470</v>
      </c>
      <c r="H236">
        <v>0</v>
      </c>
      <c r="I236">
        <f t="shared" si="24"/>
        <v>470</v>
      </c>
      <c r="J236">
        <f t="shared" si="25"/>
        <v>0</v>
      </c>
      <c r="L236">
        <v>-470</v>
      </c>
      <c r="M236">
        <v>3.9999999999999998E-6</v>
      </c>
      <c r="N236">
        <f t="shared" si="22"/>
        <v>470</v>
      </c>
      <c r="O236">
        <f t="shared" si="23"/>
        <v>5.8462076963464568E-6</v>
      </c>
    </row>
    <row r="237" spans="2:15">
      <c r="B237">
        <v>-472</v>
      </c>
      <c r="C237">
        <v>2.1999999999999999E-5</v>
      </c>
      <c r="D237">
        <f t="shared" si="21"/>
        <v>472</v>
      </c>
      <c r="E237">
        <f t="shared" si="20"/>
        <v>3.0782544039123706E-5</v>
      </c>
      <c r="G237">
        <v>-472</v>
      </c>
      <c r="H237">
        <v>0</v>
      </c>
      <c r="I237">
        <f t="shared" si="24"/>
        <v>472</v>
      </c>
      <c r="J237">
        <f t="shared" si="25"/>
        <v>0</v>
      </c>
      <c r="L237">
        <v>-472</v>
      </c>
      <c r="M237">
        <v>3.9999999999999998E-6</v>
      </c>
      <c r="N237">
        <f t="shared" si="22"/>
        <v>472</v>
      </c>
      <c r="O237">
        <f t="shared" si="23"/>
        <v>5.8462076963464568E-6</v>
      </c>
    </row>
    <row r="238" spans="2:15">
      <c r="B238">
        <v>-474</v>
      </c>
      <c r="C238">
        <v>2.1999999999999999E-5</v>
      </c>
      <c r="D238">
        <f t="shared" si="21"/>
        <v>474</v>
      </c>
      <c r="E238">
        <f t="shared" si="20"/>
        <v>3.0782544039123706E-5</v>
      </c>
      <c r="G238">
        <v>-474</v>
      </c>
      <c r="H238">
        <v>0</v>
      </c>
      <c r="I238">
        <f t="shared" si="24"/>
        <v>474</v>
      </c>
      <c r="J238">
        <f t="shared" si="25"/>
        <v>0</v>
      </c>
      <c r="L238">
        <v>-474</v>
      </c>
      <c r="M238">
        <v>3.9999999999999998E-6</v>
      </c>
      <c r="N238">
        <f t="shared" si="22"/>
        <v>474</v>
      </c>
      <c r="O238">
        <f t="shared" si="23"/>
        <v>5.8462076963464568E-6</v>
      </c>
    </row>
    <row r="239" spans="2:15">
      <c r="B239">
        <v>-476</v>
      </c>
      <c r="C239">
        <v>2.0999999999999999E-5</v>
      </c>
      <c r="D239">
        <f t="shared" si="21"/>
        <v>476</v>
      </c>
      <c r="E239">
        <f t="shared" si="20"/>
        <v>2.9383337491890808E-5</v>
      </c>
      <c r="G239">
        <v>-476</v>
      </c>
      <c r="H239">
        <v>0</v>
      </c>
      <c r="I239">
        <f t="shared" si="24"/>
        <v>476</v>
      </c>
      <c r="J239">
        <f t="shared" si="25"/>
        <v>0</v>
      </c>
      <c r="L239">
        <v>-476</v>
      </c>
      <c r="M239">
        <v>3.9999999999999998E-6</v>
      </c>
      <c r="N239">
        <f t="shared" si="22"/>
        <v>476</v>
      </c>
      <c r="O239">
        <f t="shared" si="23"/>
        <v>5.8462076963464568E-6</v>
      </c>
    </row>
    <row r="240" spans="2:15">
      <c r="B240">
        <v>-478</v>
      </c>
      <c r="C240">
        <v>2.0999999999999999E-5</v>
      </c>
      <c r="D240">
        <f t="shared" si="21"/>
        <v>478</v>
      </c>
      <c r="E240">
        <f t="shared" si="20"/>
        <v>2.9383337491890808E-5</v>
      </c>
      <c r="G240">
        <v>-478</v>
      </c>
      <c r="H240">
        <v>0</v>
      </c>
      <c r="I240">
        <f t="shared" si="24"/>
        <v>478</v>
      </c>
      <c r="J240">
        <f t="shared" si="25"/>
        <v>0</v>
      </c>
      <c r="L240">
        <v>-478</v>
      </c>
      <c r="M240">
        <v>3.9999999999999998E-6</v>
      </c>
      <c r="N240">
        <f t="shared" si="22"/>
        <v>478</v>
      </c>
      <c r="O240">
        <f t="shared" si="23"/>
        <v>5.8462076963464568E-6</v>
      </c>
    </row>
    <row r="241" spans="2:15">
      <c r="B241">
        <v>-480</v>
      </c>
      <c r="C241">
        <v>2.0999999999999999E-5</v>
      </c>
      <c r="D241">
        <f t="shared" si="21"/>
        <v>480</v>
      </c>
      <c r="E241">
        <f t="shared" si="20"/>
        <v>2.9383337491890808E-5</v>
      </c>
      <c r="G241">
        <v>-480</v>
      </c>
      <c r="H241">
        <v>0</v>
      </c>
      <c r="I241">
        <f t="shared" si="24"/>
        <v>480</v>
      </c>
      <c r="J241">
        <f t="shared" si="25"/>
        <v>0</v>
      </c>
      <c r="L241">
        <v>-480</v>
      </c>
      <c r="M241">
        <v>3.9999999999999998E-6</v>
      </c>
      <c r="N241">
        <f t="shared" si="22"/>
        <v>480</v>
      </c>
      <c r="O241">
        <f t="shared" si="23"/>
        <v>5.8462076963464568E-6</v>
      </c>
    </row>
    <row r="242" spans="2:15">
      <c r="B242">
        <v>-482</v>
      </c>
      <c r="C242">
        <v>2.0999999999999999E-5</v>
      </c>
      <c r="D242">
        <f t="shared" si="21"/>
        <v>482</v>
      </c>
      <c r="E242">
        <f t="shared" si="20"/>
        <v>2.9383337491890808E-5</v>
      </c>
      <c r="G242">
        <v>-482</v>
      </c>
      <c r="H242">
        <v>0</v>
      </c>
      <c r="I242">
        <f t="shared" si="24"/>
        <v>482</v>
      </c>
      <c r="J242">
        <f t="shared" si="25"/>
        <v>0</v>
      </c>
      <c r="L242">
        <v>-482</v>
      </c>
      <c r="M242">
        <v>3.9999999999999998E-6</v>
      </c>
      <c r="N242">
        <f t="shared" si="22"/>
        <v>482</v>
      </c>
      <c r="O242">
        <f t="shared" si="23"/>
        <v>5.8462076963464568E-6</v>
      </c>
    </row>
    <row r="243" spans="2:15">
      <c r="B243">
        <v>-484</v>
      </c>
      <c r="C243">
        <v>2.0000000000000002E-5</v>
      </c>
      <c r="D243">
        <f t="shared" si="21"/>
        <v>484</v>
      </c>
      <c r="E243">
        <f t="shared" si="20"/>
        <v>2.7984130944657913E-5</v>
      </c>
      <c r="G243">
        <v>-484</v>
      </c>
      <c r="H243">
        <v>0</v>
      </c>
      <c r="I243">
        <f t="shared" si="24"/>
        <v>484</v>
      </c>
      <c r="J243">
        <f t="shared" si="25"/>
        <v>0</v>
      </c>
      <c r="L243">
        <v>-484</v>
      </c>
      <c r="M243">
        <v>3.9999999999999998E-6</v>
      </c>
      <c r="N243">
        <f t="shared" si="22"/>
        <v>484</v>
      </c>
      <c r="O243">
        <f t="shared" si="23"/>
        <v>5.8462076963464568E-6</v>
      </c>
    </row>
    <row r="244" spans="2:15">
      <c r="B244">
        <v>-486</v>
      </c>
      <c r="C244">
        <v>2.0000000000000002E-5</v>
      </c>
      <c r="D244">
        <f t="shared" si="21"/>
        <v>486</v>
      </c>
      <c r="E244">
        <f t="shared" si="20"/>
        <v>2.7984130944657913E-5</v>
      </c>
      <c r="G244">
        <v>-486</v>
      </c>
      <c r="H244">
        <v>0</v>
      </c>
      <c r="I244">
        <f t="shared" si="24"/>
        <v>486</v>
      </c>
      <c r="J244">
        <f t="shared" si="25"/>
        <v>0</v>
      </c>
      <c r="L244">
        <v>-486</v>
      </c>
      <c r="M244">
        <v>3.9999999999999998E-6</v>
      </c>
      <c r="N244">
        <f t="shared" si="22"/>
        <v>486</v>
      </c>
      <c r="O244">
        <f t="shared" si="23"/>
        <v>5.8462076963464568E-6</v>
      </c>
    </row>
    <row r="245" spans="2:15">
      <c r="B245">
        <v>-488</v>
      </c>
      <c r="C245">
        <v>2.0000000000000002E-5</v>
      </c>
      <c r="D245">
        <f t="shared" si="21"/>
        <v>488</v>
      </c>
      <c r="E245">
        <f t="shared" si="20"/>
        <v>2.7984130944657913E-5</v>
      </c>
      <c r="G245">
        <v>-488</v>
      </c>
      <c r="H245">
        <v>0</v>
      </c>
      <c r="I245">
        <f t="shared" si="24"/>
        <v>488</v>
      </c>
      <c r="J245">
        <f t="shared" si="25"/>
        <v>0</v>
      </c>
      <c r="L245">
        <v>-488</v>
      </c>
      <c r="M245">
        <v>3.9999999999999998E-6</v>
      </c>
      <c r="N245">
        <f t="shared" si="22"/>
        <v>488</v>
      </c>
      <c r="O245">
        <f t="shared" si="23"/>
        <v>5.8462076963464568E-6</v>
      </c>
    </row>
    <row r="246" spans="2:15">
      <c r="B246">
        <v>-490</v>
      </c>
      <c r="C246">
        <v>2.0000000000000002E-5</v>
      </c>
      <c r="D246">
        <f t="shared" si="21"/>
        <v>490</v>
      </c>
      <c r="E246">
        <f t="shared" si="20"/>
        <v>2.7984130944657913E-5</v>
      </c>
      <c r="G246">
        <v>-490</v>
      </c>
      <c r="H246">
        <v>0</v>
      </c>
      <c r="I246">
        <f t="shared" si="24"/>
        <v>490</v>
      </c>
      <c r="J246">
        <f t="shared" si="25"/>
        <v>0</v>
      </c>
      <c r="L246">
        <v>-490</v>
      </c>
      <c r="M246">
        <v>3.9999999999999998E-6</v>
      </c>
      <c r="N246">
        <f t="shared" si="22"/>
        <v>490</v>
      </c>
      <c r="O246">
        <f t="shared" si="23"/>
        <v>5.8462076963464568E-6</v>
      </c>
    </row>
    <row r="247" spans="2:15">
      <c r="B247">
        <v>-492</v>
      </c>
      <c r="C247">
        <v>1.9000000000000001E-5</v>
      </c>
      <c r="D247">
        <f t="shared" si="21"/>
        <v>492</v>
      </c>
      <c r="E247">
        <f t="shared" si="20"/>
        <v>2.6584924397425019E-5</v>
      </c>
      <c r="G247">
        <v>-492</v>
      </c>
      <c r="H247">
        <v>0</v>
      </c>
      <c r="I247">
        <f t="shared" si="24"/>
        <v>492</v>
      </c>
      <c r="J247">
        <f t="shared" si="25"/>
        <v>0</v>
      </c>
      <c r="L247">
        <v>-492</v>
      </c>
      <c r="M247">
        <v>3.9999999999999998E-6</v>
      </c>
      <c r="N247">
        <f t="shared" si="22"/>
        <v>492</v>
      </c>
      <c r="O247">
        <f t="shared" si="23"/>
        <v>5.8462076963464568E-6</v>
      </c>
    </row>
    <row r="248" spans="2:15">
      <c r="B248">
        <v>-494</v>
      </c>
      <c r="C248">
        <v>1.9000000000000001E-5</v>
      </c>
      <c r="D248">
        <f t="shared" si="21"/>
        <v>494</v>
      </c>
      <c r="E248">
        <f t="shared" si="20"/>
        <v>2.6584924397425019E-5</v>
      </c>
      <c r="G248">
        <v>-494</v>
      </c>
      <c r="H248">
        <v>0</v>
      </c>
      <c r="I248">
        <f t="shared" si="24"/>
        <v>494</v>
      </c>
      <c r="J248">
        <f t="shared" si="25"/>
        <v>0</v>
      </c>
      <c r="L248">
        <v>-494</v>
      </c>
      <c r="M248">
        <v>3.9999999999999998E-6</v>
      </c>
      <c r="N248">
        <f t="shared" si="22"/>
        <v>494</v>
      </c>
      <c r="O248">
        <f t="shared" si="23"/>
        <v>5.8462076963464568E-6</v>
      </c>
    </row>
    <row r="249" spans="2:15">
      <c r="B249">
        <v>-496</v>
      </c>
      <c r="C249">
        <v>1.9000000000000001E-5</v>
      </c>
      <c r="D249">
        <f t="shared" si="21"/>
        <v>496</v>
      </c>
      <c r="E249">
        <f t="shared" si="20"/>
        <v>2.6584924397425019E-5</v>
      </c>
      <c r="G249">
        <v>-496</v>
      </c>
      <c r="H249">
        <v>0</v>
      </c>
      <c r="I249">
        <f t="shared" si="24"/>
        <v>496</v>
      </c>
      <c r="J249">
        <f t="shared" si="25"/>
        <v>0</v>
      </c>
      <c r="L249">
        <v>-496</v>
      </c>
      <c r="M249">
        <v>3.9999999999999998E-6</v>
      </c>
      <c r="N249">
        <f t="shared" si="22"/>
        <v>496</v>
      </c>
      <c r="O249">
        <f t="shared" si="23"/>
        <v>5.8462076963464568E-6</v>
      </c>
    </row>
    <row r="250" spans="2:15">
      <c r="B250">
        <v>-498</v>
      </c>
      <c r="C250">
        <v>1.9000000000000001E-5</v>
      </c>
      <c r="D250">
        <f t="shared" si="21"/>
        <v>498</v>
      </c>
      <c r="E250">
        <f t="shared" si="20"/>
        <v>2.6584924397425019E-5</v>
      </c>
      <c r="G250">
        <v>-498</v>
      </c>
      <c r="H250">
        <v>0</v>
      </c>
      <c r="I250">
        <f t="shared" si="24"/>
        <v>498</v>
      </c>
      <c r="J250">
        <f t="shared" si="25"/>
        <v>0</v>
      </c>
      <c r="L250">
        <v>-498</v>
      </c>
      <c r="M250">
        <v>3.9999999999999998E-6</v>
      </c>
      <c r="N250">
        <f t="shared" si="22"/>
        <v>498</v>
      </c>
      <c r="O250">
        <f t="shared" si="23"/>
        <v>5.8462076963464568E-6</v>
      </c>
    </row>
    <row r="251" spans="2:15">
      <c r="B251">
        <v>-500</v>
      </c>
      <c r="C251">
        <v>1.9000000000000001E-5</v>
      </c>
      <c r="D251">
        <f t="shared" si="21"/>
        <v>500</v>
      </c>
      <c r="E251">
        <f t="shared" si="20"/>
        <v>2.6584924397425019E-5</v>
      </c>
      <c r="G251">
        <v>-500</v>
      </c>
      <c r="H251">
        <v>0</v>
      </c>
      <c r="I251">
        <f t="shared" si="24"/>
        <v>500</v>
      </c>
      <c r="J251">
        <f t="shared" si="25"/>
        <v>0</v>
      </c>
      <c r="L251">
        <v>-500</v>
      </c>
      <c r="M251">
        <v>3.9999999999999998E-6</v>
      </c>
      <c r="N251">
        <f t="shared" si="22"/>
        <v>500</v>
      </c>
      <c r="O251">
        <f t="shared" si="23"/>
        <v>5.8462076963464568E-6</v>
      </c>
    </row>
    <row r="252" spans="2:15">
      <c r="B252">
        <v>-502</v>
      </c>
      <c r="C252">
        <v>1.8E-5</v>
      </c>
      <c r="D252">
        <f t="shared" si="21"/>
        <v>502</v>
      </c>
      <c r="E252">
        <f t="shared" si="20"/>
        <v>2.5185717850192124E-5</v>
      </c>
      <c r="G252">
        <v>-502</v>
      </c>
      <c r="H252">
        <v>0</v>
      </c>
      <c r="I252">
        <f t="shared" si="24"/>
        <v>502</v>
      </c>
      <c r="J252">
        <f t="shared" si="25"/>
        <v>0</v>
      </c>
      <c r="L252">
        <v>-502</v>
      </c>
      <c r="M252">
        <v>3.9999999999999998E-6</v>
      </c>
      <c r="N252">
        <f t="shared" si="22"/>
        <v>502</v>
      </c>
      <c r="O252">
        <f t="shared" si="23"/>
        <v>5.8462076963464568E-6</v>
      </c>
    </row>
    <row r="253" spans="2:15">
      <c r="B253">
        <v>-504</v>
      </c>
      <c r="C253">
        <v>1.8E-5</v>
      </c>
      <c r="D253">
        <f t="shared" si="21"/>
        <v>504</v>
      </c>
      <c r="E253">
        <f t="shared" si="20"/>
        <v>2.5185717850192124E-5</v>
      </c>
      <c r="G253">
        <v>-504</v>
      </c>
      <c r="H253">
        <v>0</v>
      </c>
      <c r="I253">
        <f t="shared" si="24"/>
        <v>504</v>
      </c>
      <c r="J253">
        <f t="shared" si="25"/>
        <v>0</v>
      </c>
      <c r="L253">
        <v>-504</v>
      </c>
      <c r="M253">
        <v>3.9999999999999998E-6</v>
      </c>
      <c r="N253">
        <f t="shared" si="22"/>
        <v>504</v>
      </c>
      <c r="O253">
        <f t="shared" si="23"/>
        <v>5.8462076963464568E-6</v>
      </c>
    </row>
    <row r="254" spans="2:15">
      <c r="B254">
        <v>-506</v>
      </c>
      <c r="C254">
        <v>1.8E-5</v>
      </c>
      <c r="D254">
        <f t="shared" si="21"/>
        <v>506</v>
      </c>
      <c r="E254">
        <f t="shared" si="20"/>
        <v>2.5185717850192124E-5</v>
      </c>
      <c r="G254">
        <v>-506</v>
      </c>
      <c r="H254">
        <v>0</v>
      </c>
      <c r="I254">
        <f t="shared" si="24"/>
        <v>506</v>
      </c>
      <c r="J254">
        <f t="shared" si="25"/>
        <v>0</v>
      </c>
      <c r="L254">
        <v>-506</v>
      </c>
      <c r="M254">
        <v>3.0000000000000001E-6</v>
      </c>
      <c r="N254">
        <f t="shared" si="22"/>
        <v>506</v>
      </c>
      <c r="O254">
        <f t="shared" si="23"/>
        <v>4.3846557722598432E-6</v>
      </c>
    </row>
    <row r="255" spans="2:15">
      <c r="B255">
        <v>-508</v>
      </c>
      <c r="C255">
        <v>1.8E-5</v>
      </c>
      <c r="D255">
        <f t="shared" si="21"/>
        <v>508</v>
      </c>
      <c r="E255">
        <f t="shared" si="20"/>
        <v>2.5185717850192124E-5</v>
      </c>
      <c r="G255">
        <v>-508</v>
      </c>
      <c r="H255">
        <v>0</v>
      </c>
      <c r="I255">
        <f t="shared" si="24"/>
        <v>508</v>
      </c>
      <c r="J255">
        <f t="shared" si="25"/>
        <v>0</v>
      </c>
      <c r="L255">
        <v>-508</v>
      </c>
      <c r="M255">
        <v>3.0000000000000001E-6</v>
      </c>
      <c r="N255">
        <f t="shared" si="22"/>
        <v>508</v>
      </c>
      <c r="O255">
        <f t="shared" si="23"/>
        <v>4.3846557722598432E-6</v>
      </c>
    </row>
    <row r="256" spans="2:15">
      <c r="B256">
        <v>-510</v>
      </c>
      <c r="C256">
        <v>1.7E-5</v>
      </c>
      <c r="D256">
        <f t="shared" si="21"/>
        <v>510</v>
      </c>
      <c r="E256">
        <f t="shared" si="20"/>
        <v>2.3786511302959226E-5</v>
      </c>
      <c r="G256">
        <v>-510</v>
      </c>
      <c r="H256">
        <v>0</v>
      </c>
      <c r="I256">
        <f t="shared" si="24"/>
        <v>510</v>
      </c>
      <c r="J256">
        <f t="shared" si="25"/>
        <v>0</v>
      </c>
      <c r="L256">
        <v>-510</v>
      </c>
      <c r="M256">
        <v>3.0000000000000001E-6</v>
      </c>
      <c r="N256">
        <f t="shared" si="22"/>
        <v>510</v>
      </c>
      <c r="O256">
        <f t="shared" si="23"/>
        <v>4.3846557722598432E-6</v>
      </c>
    </row>
    <row r="257" spans="2:15">
      <c r="B257">
        <v>-512</v>
      </c>
      <c r="C257">
        <v>1.7E-5</v>
      </c>
      <c r="D257">
        <f t="shared" si="21"/>
        <v>512</v>
      </c>
      <c r="E257">
        <f t="shared" si="20"/>
        <v>2.3786511302959226E-5</v>
      </c>
      <c r="G257">
        <v>-512</v>
      </c>
      <c r="H257">
        <v>0</v>
      </c>
      <c r="I257">
        <f t="shared" si="24"/>
        <v>512</v>
      </c>
      <c r="J257">
        <f t="shared" si="25"/>
        <v>0</v>
      </c>
      <c r="L257">
        <v>-512</v>
      </c>
      <c r="M257">
        <v>3.0000000000000001E-6</v>
      </c>
      <c r="N257">
        <f t="shared" si="22"/>
        <v>512</v>
      </c>
      <c r="O257">
        <f t="shared" si="23"/>
        <v>4.3846557722598432E-6</v>
      </c>
    </row>
    <row r="258" spans="2:15">
      <c r="B258">
        <v>-514</v>
      </c>
      <c r="C258">
        <v>1.7E-5</v>
      </c>
      <c r="D258">
        <f t="shared" si="21"/>
        <v>514</v>
      </c>
      <c r="E258">
        <f t="shared" ref="E258:E301" si="26">C258/$A$3*$A$5</f>
        <v>2.3786511302959226E-5</v>
      </c>
      <c r="G258">
        <v>-514</v>
      </c>
      <c r="H258">
        <v>0</v>
      </c>
      <c r="I258">
        <f t="shared" si="24"/>
        <v>514</v>
      </c>
      <c r="J258">
        <f t="shared" si="25"/>
        <v>0</v>
      </c>
      <c r="L258">
        <v>-514</v>
      </c>
      <c r="M258">
        <v>3.0000000000000001E-6</v>
      </c>
      <c r="N258">
        <f t="shared" si="22"/>
        <v>514</v>
      </c>
      <c r="O258">
        <f t="shared" si="23"/>
        <v>4.3846557722598432E-6</v>
      </c>
    </row>
    <row r="259" spans="2:15">
      <c r="B259">
        <v>-516</v>
      </c>
      <c r="C259">
        <v>1.7E-5</v>
      </c>
      <c r="D259">
        <f t="shared" ref="D259:D301" si="27">ABS(B259)</f>
        <v>516</v>
      </c>
      <c r="E259">
        <f t="shared" si="26"/>
        <v>2.3786511302959226E-5</v>
      </c>
      <c r="G259">
        <v>-516</v>
      </c>
      <c r="H259">
        <v>0</v>
      </c>
      <c r="I259">
        <f t="shared" si="24"/>
        <v>516</v>
      </c>
      <c r="J259">
        <f t="shared" si="25"/>
        <v>0</v>
      </c>
      <c r="L259">
        <v>-516</v>
      </c>
      <c r="M259">
        <v>3.0000000000000001E-6</v>
      </c>
      <c r="N259">
        <f t="shared" ref="N259:N301" si="28">ABS(L259)</f>
        <v>516</v>
      </c>
      <c r="O259">
        <f t="shared" ref="O259:O301" si="29">M259/$A$13*$A$15/2</f>
        <v>4.3846557722598432E-6</v>
      </c>
    </row>
    <row r="260" spans="2:15">
      <c r="B260">
        <v>-518</v>
      </c>
      <c r="C260">
        <v>1.7E-5</v>
      </c>
      <c r="D260">
        <f t="shared" si="27"/>
        <v>518</v>
      </c>
      <c r="E260">
        <f t="shared" si="26"/>
        <v>2.3786511302959226E-5</v>
      </c>
      <c r="G260">
        <v>-518</v>
      </c>
      <c r="H260">
        <v>0</v>
      </c>
      <c r="I260">
        <f t="shared" si="24"/>
        <v>518</v>
      </c>
      <c r="J260">
        <f t="shared" si="25"/>
        <v>0</v>
      </c>
      <c r="L260">
        <v>-518</v>
      </c>
      <c r="M260">
        <v>3.0000000000000001E-6</v>
      </c>
      <c r="N260">
        <f t="shared" si="28"/>
        <v>518</v>
      </c>
      <c r="O260">
        <f t="shared" si="29"/>
        <v>4.3846557722598432E-6</v>
      </c>
    </row>
    <row r="261" spans="2:15">
      <c r="B261">
        <v>-520</v>
      </c>
      <c r="C261">
        <v>1.7E-5</v>
      </c>
      <c r="D261">
        <f t="shared" si="27"/>
        <v>520</v>
      </c>
      <c r="E261">
        <f t="shared" si="26"/>
        <v>2.3786511302959226E-5</v>
      </c>
      <c r="G261">
        <v>-520</v>
      </c>
      <c r="H261">
        <v>0</v>
      </c>
      <c r="I261">
        <f t="shared" si="24"/>
        <v>520</v>
      </c>
      <c r="J261">
        <f t="shared" si="25"/>
        <v>0</v>
      </c>
      <c r="L261">
        <v>-520</v>
      </c>
      <c r="M261">
        <v>3.0000000000000001E-6</v>
      </c>
      <c r="N261">
        <f t="shared" si="28"/>
        <v>520</v>
      </c>
      <c r="O261">
        <f t="shared" si="29"/>
        <v>4.3846557722598432E-6</v>
      </c>
    </row>
    <row r="262" spans="2:15">
      <c r="B262">
        <v>-522</v>
      </c>
      <c r="C262">
        <v>1.5999999999999999E-5</v>
      </c>
      <c r="D262">
        <f t="shared" si="27"/>
        <v>522</v>
      </c>
      <c r="E262">
        <f t="shared" si="26"/>
        <v>2.2387304755726329E-5</v>
      </c>
      <c r="G262">
        <v>-522</v>
      </c>
      <c r="H262">
        <v>0</v>
      </c>
      <c r="I262">
        <f t="shared" si="24"/>
        <v>522</v>
      </c>
      <c r="J262">
        <f t="shared" si="25"/>
        <v>0</v>
      </c>
      <c r="L262">
        <v>-522</v>
      </c>
      <c r="M262">
        <v>3.0000000000000001E-6</v>
      </c>
      <c r="N262">
        <f t="shared" si="28"/>
        <v>522</v>
      </c>
      <c r="O262">
        <f t="shared" si="29"/>
        <v>4.3846557722598432E-6</v>
      </c>
    </row>
    <row r="263" spans="2:15">
      <c r="B263">
        <v>-524</v>
      </c>
      <c r="C263">
        <v>1.5999999999999999E-5</v>
      </c>
      <c r="D263">
        <f t="shared" si="27"/>
        <v>524</v>
      </c>
      <c r="E263">
        <f t="shared" si="26"/>
        <v>2.2387304755726329E-5</v>
      </c>
      <c r="G263">
        <v>-524</v>
      </c>
      <c r="H263">
        <v>0</v>
      </c>
      <c r="I263">
        <f t="shared" si="24"/>
        <v>524</v>
      </c>
      <c r="J263">
        <f t="shared" si="25"/>
        <v>0</v>
      </c>
      <c r="L263">
        <v>-524</v>
      </c>
      <c r="M263">
        <v>3.0000000000000001E-6</v>
      </c>
      <c r="N263">
        <f t="shared" si="28"/>
        <v>524</v>
      </c>
      <c r="O263">
        <f t="shared" si="29"/>
        <v>4.3846557722598432E-6</v>
      </c>
    </row>
    <row r="264" spans="2:15">
      <c r="B264">
        <v>-526</v>
      </c>
      <c r="C264">
        <v>1.5999999999999999E-5</v>
      </c>
      <c r="D264">
        <f t="shared" si="27"/>
        <v>526</v>
      </c>
      <c r="E264">
        <f t="shared" si="26"/>
        <v>2.2387304755726329E-5</v>
      </c>
      <c r="G264">
        <v>-526</v>
      </c>
      <c r="H264">
        <v>0</v>
      </c>
      <c r="I264">
        <f t="shared" si="24"/>
        <v>526</v>
      </c>
      <c r="J264">
        <f t="shared" si="25"/>
        <v>0</v>
      </c>
      <c r="L264">
        <v>-526</v>
      </c>
      <c r="M264">
        <v>3.0000000000000001E-6</v>
      </c>
      <c r="N264">
        <f t="shared" si="28"/>
        <v>526</v>
      </c>
      <c r="O264">
        <f t="shared" si="29"/>
        <v>4.3846557722598432E-6</v>
      </c>
    </row>
    <row r="265" spans="2:15">
      <c r="B265">
        <v>-528</v>
      </c>
      <c r="C265">
        <v>1.5999999999999999E-5</v>
      </c>
      <c r="D265">
        <f t="shared" si="27"/>
        <v>528</v>
      </c>
      <c r="E265">
        <f t="shared" si="26"/>
        <v>2.2387304755726329E-5</v>
      </c>
      <c r="G265">
        <v>-528</v>
      </c>
      <c r="H265">
        <v>0</v>
      </c>
      <c r="I265">
        <f t="shared" si="24"/>
        <v>528</v>
      </c>
      <c r="J265">
        <f t="shared" si="25"/>
        <v>0</v>
      </c>
      <c r="L265">
        <v>-528</v>
      </c>
      <c r="M265">
        <v>3.0000000000000001E-6</v>
      </c>
      <c r="N265">
        <f t="shared" si="28"/>
        <v>528</v>
      </c>
      <c r="O265">
        <f t="shared" si="29"/>
        <v>4.3846557722598432E-6</v>
      </c>
    </row>
    <row r="266" spans="2:15">
      <c r="B266">
        <v>-530</v>
      </c>
      <c r="C266">
        <v>1.5999999999999999E-5</v>
      </c>
      <c r="D266">
        <f t="shared" si="27"/>
        <v>530</v>
      </c>
      <c r="E266">
        <f t="shared" si="26"/>
        <v>2.2387304755726329E-5</v>
      </c>
      <c r="G266">
        <v>-530</v>
      </c>
      <c r="H266">
        <v>0</v>
      </c>
      <c r="I266">
        <f t="shared" si="24"/>
        <v>530</v>
      </c>
      <c r="J266">
        <f t="shared" si="25"/>
        <v>0</v>
      </c>
      <c r="L266">
        <v>-530</v>
      </c>
      <c r="M266">
        <v>3.0000000000000001E-6</v>
      </c>
      <c r="N266">
        <f t="shared" si="28"/>
        <v>530</v>
      </c>
      <c r="O266">
        <f t="shared" si="29"/>
        <v>4.3846557722598432E-6</v>
      </c>
    </row>
    <row r="267" spans="2:15">
      <c r="B267">
        <v>-532</v>
      </c>
      <c r="C267">
        <v>1.5E-5</v>
      </c>
      <c r="D267">
        <f t="shared" si="27"/>
        <v>532</v>
      </c>
      <c r="E267">
        <f t="shared" si="26"/>
        <v>2.0988098208493434E-5</v>
      </c>
      <c r="G267">
        <v>-532</v>
      </c>
      <c r="H267">
        <v>0</v>
      </c>
      <c r="I267">
        <f t="shared" si="24"/>
        <v>532</v>
      </c>
      <c r="J267">
        <f t="shared" si="25"/>
        <v>0</v>
      </c>
      <c r="L267">
        <v>-532</v>
      </c>
      <c r="M267">
        <v>3.0000000000000001E-6</v>
      </c>
      <c r="N267">
        <f t="shared" si="28"/>
        <v>532</v>
      </c>
      <c r="O267">
        <f t="shared" si="29"/>
        <v>4.3846557722598432E-6</v>
      </c>
    </row>
    <row r="268" spans="2:15">
      <c r="B268">
        <v>-534</v>
      </c>
      <c r="C268">
        <v>1.5E-5</v>
      </c>
      <c r="D268">
        <f t="shared" si="27"/>
        <v>534</v>
      </c>
      <c r="E268">
        <f t="shared" si="26"/>
        <v>2.0988098208493434E-5</v>
      </c>
      <c r="G268">
        <v>-534</v>
      </c>
      <c r="H268">
        <v>0</v>
      </c>
      <c r="I268">
        <f t="shared" si="24"/>
        <v>534</v>
      </c>
      <c r="J268">
        <f t="shared" si="25"/>
        <v>0</v>
      </c>
      <c r="L268">
        <v>-534</v>
      </c>
      <c r="M268">
        <v>3.0000000000000001E-6</v>
      </c>
      <c r="N268">
        <f t="shared" si="28"/>
        <v>534</v>
      </c>
      <c r="O268">
        <f t="shared" si="29"/>
        <v>4.3846557722598432E-6</v>
      </c>
    </row>
    <row r="269" spans="2:15">
      <c r="B269">
        <v>-536</v>
      </c>
      <c r="C269">
        <v>1.5E-5</v>
      </c>
      <c r="D269">
        <f t="shared" si="27"/>
        <v>536</v>
      </c>
      <c r="E269">
        <f t="shared" si="26"/>
        <v>2.0988098208493434E-5</v>
      </c>
      <c r="G269">
        <v>-536</v>
      </c>
      <c r="H269">
        <v>0</v>
      </c>
      <c r="I269">
        <f t="shared" si="24"/>
        <v>536</v>
      </c>
      <c r="J269">
        <f t="shared" si="25"/>
        <v>0</v>
      </c>
      <c r="L269">
        <v>-536</v>
      </c>
      <c r="M269">
        <v>3.0000000000000001E-6</v>
      </c>
      <c r="N269">
        <f t="shared" si="28"/>
        <v>536</v>
      </c>
      <c r="O269">
        <f t="shared" si="29"/>
        <v>4.3846557722598432E-6</v>
      </c>
    </row>
    <row r="270" spans="2:15">
      <c r="B270">
        <v>-538</v>
      </c>
      <c r="C270">
        <v>1.5E-5</v>
      </c>
      <c r="D270">
        <f t="shared" si="27"/>
        <v>538</v>
      </c>
      <c r="E270">
        <f t="shared" si="26"/>
        <v>2.0988098208493434E-5</v>
      </c>
      <c r="G270">
        <v>-538</v>
      </c>
      <c r="H270">
        <v>0</v>
      </c>
      <c r="I270">
        <f t="shared" si="24"/>
        <v>538</v>
      </c>
      <c r="J270">
        <f t="shared" si="25"/>
        <v>0</v>
      </c>
      <c r="L270">
        <v>-538</v>
      </c>
      <c r="M270">
        <v>3.0000000000000001E-6</v>
      </c>
      <c r="N270">
        <f t="shared" si="28"/>
        <v>538</v>
      </c>
      <c r="O270">
        <f t="shared" si="29"/>
        <v>4.3846557722598432E-6</v>
      </c>
    </row>
    <row r="271" spans="2:15">
      <c r="B271">
        <v>-540</v>
      </c>
      <c r="C271">
        <v>1.5E-5</v>
      </c>
      <c r="D271">
        <f t="shared" si="27"/>
        <v>540</v>
      </c>
      <c r="E271">
        <f t="shared" si="26"/>
        <v>2.0988098208493434E-5</v>
      </c>
      <c r="G271">
        <v>-540</v>
      </c>
      <c r="H271">
        <v>0</v>
      </c>
      <c r="I271">
        <f t="shared" si="24"/>
        <v>540</v>
      </c>
      <c r="J271">
        <f t="shared" si="25"/>
        <v>0</v>
      </c>
      <c r="L271">
        <v>-540</v>
      </c>
      <c r="M271">
        <v>3.0000000000000001E-6</v>
      </c>
      <c r="N271">
        <f t="shared" si="28"/>
        <v>540</v>
      </c>
      <c r="O271">
        <f t="shared" si="29"/>
        <v>4.3846557722598432E-6</v>
      </c>
    </row>
    <row r="272" spans="2:15">
      <c r="B272">
        <v>-542</v>
      </c>
      <c r="C272">
        <v>1.5E-5</v>
      </c>
      <c r="D272">
        <f t="shared" si="27"/>
        <v>542</v>
      </c>
      <c r="E272">
        <f t="shared" si="26"/>
        <v>2.0988098208493434E-5</v>
      </c>
      <c r="G272">
        <v>-542</v>
      </c>
      <c r="H272">
        <v>0</v>
      </c>
      <c r="I272">
        <f t="shared" si="24"/>
        <v>542</v>
      </c>
      <c r="J272">
        <f t="shared" si="25"/>
        <v>0</v>
      </c>
      <c r="L272">
        <v>-542</v>
      </c>
      <c r="M272">
        <v>3.0000000000000001E-6</v>
      </c>
      <c r="N272">
        <f t="shared" si="28"/>
        <v>542</v>
      </c>
      <c r="O272">
        <f t="shared" si="29"/>
        <v>4.3846557722598432E-6</v>
      </c>
    </row>
    <row r="273" spans="2:15">
      <c r="B273">
        <v>-544</v>
      </c>
      <c r="C273">
        <v>1.4E-5</v>
      </c>
      <c r="D273">
        <f t="shared" si="27"/>
        <v>544</v>
      </c>
      <c r="E273">
        <f t="shared" si="26"/>
        <v>1.958889166126054E-5</v>
      </c>
      <c r="G273">
        <v>-544</v>
      </c>
      <c r="H273">
        <v>0</v>
      </c>
      <c r="I273">
        <f t="shared" si="24"/>
        <v>544</v>
      </c>
      <c r="J273">
        <f t="shared" si="25"/>
        <v>0</v>
      </c>
      <c r="L273">
        <v>-544</v>
      </c>
      <c r="M273">
        <v>3.0000000000000001E-6</v>
      </c>
      <c r="N273">
        <f t="shared" si="28"/>
        <v>544</v>
      </c>
      <c r="O273">
        <f t="shared" si="29"/>
        <v>4.3846557722598432E-6</v>
      </c>
    </row>
    <row r="274" spans="2:15">
      <c r="B274">
        <v>-546</v>
      </c>
      <c r="C274">
        <v>1.4E-5</v>
      </c>
      <c r="D274">
        <f t="shared" si="27"/>
        <v>546</v>
      </c>
      <c r="E274">
        <f t="shared" si="26"/>
        <v>1.958889166126054E-5</v>
      </c>
      <c r="G274">
        <v>-546</v>
      </c>
      <c r="H274">
        <v>0</v>
      </c>
      <c r="I274">
        <f t="shared" si="24"/>
        <v>546</v>
      </c>
      <c r="J274">
        <f t="shared" si="25"/>
        <v>0</v>
      </c>
      <c r="L274">
        <v>-546</v>
      </c>
      <c r="M274">
        <v>3.0000000000000001E-6</v>
      </c>
      <c r="N274">
        <f t="shared" si="28"/>
        <v>546</v>
      </c>
      <c r="O274">
        <f t="shared" si="29"/>
        <v>4.3846557722598432E-6</v>
      </c>
    </row>
    <row r="275" spans="2:15">
      <c r="B275">
        <v>-548</v>
      </c>
      <c r="C275">
        <v>1.4E-5</v>
      </c>
      <c r="D275">
        <f t="shared" si="27"/>
        <v>548</v>
      </c>
      <c r="E275">
        <f t="shared" si="26"/>
        <v>1.958889166126054E-5</v>
      </c>
      <c r="G275">
        <v>-548</v>
      </c>
      <c r="H275">
        <v>0</v>
      </c>
      <c r="I275">
        <f t="shared" si="24"/>
        <v>548</v>
      </c>
      <c r="J275">
        <f t="shared" si="25"/>
        <v>0</v>
      </c>
      <c r="L275">
        <v>-548</v>
      </c>
      <c r="M275">
        <v>3.0000000000000001E-6</v>
      </c>
      <c r="N275">
        <f t="shared" si="28"/>
        <v>548</v>
      </c>
      <c r="O275">
        <f t="shared" si="29"/>
        <v>4.3846557722598432E-6</v>
      </c>
    </row>
    <row r="276" spans="2:15">
      <c r="B276">
        <v>-550</v>
      </c>
      <c r="C276">
        <v>1.4E-5</v>
      </c>
      <c r="D276">
        <f t="shared" si="27"/>
        <v>550</v>
      </c>
      <c r="E276">
        <f t="shared" si="26"/>
        <v>1.958889166126054E-5</v>
      </c>
      <c r="G276">
        <v>-550</v>
      </c>
      <c r="H276">
        <v>0</v>
      </c>
      <c r="I276">
        <f t="shared" ref="I276:I301" si="30">ABS(G276)</f>
        <v>550</v>
      </c>
      <c r="J276">
        <f t="shared" ref="J276:J301" si="31">H276/$A$8*$A$10/2</f>
        <v>0</v>
      </c>
      <c r="L276">
        <v>-550</v>
      </c>
      <c r="M276">
        <v>3.0000000000000001E-6</v>
      </c>
      <c r="N276">
        <f t="shared" si="28"/>
        <v>550</v>
      </c>
      <c r="O276">
        <f t="shared" si="29"/>
        <v>4.3846557722598432E-6</v>
      </c>
    </row>
    <row r="277" spans="2:15">
      <c r="B277">
        <v>-552</v>
      </c>
      <c r="C277">
        <v>1.4E-5</v>
      </c>
      <c r="D277">
        <f t="shared" si="27"/>
        <v>552</v>
      </c>
      <c r="E277">
        <f t="shared" si="26"/>
        <v>1.958889166126054E-5</v>
      </c>
      <c r="G277">
        <v>-552</v>
      </c>
      <c r="H277">
        <v>0</v>
      </c>
      <c r="I277">
        <f t="shared" si="30"/>
        <v>552</v>
      </c>
      <c r="J277">
        <f t="shared" si="31"/>
        <v>0</v>
      </c>
      <c r="L277">
        <v>-552</v>
      </c>
      <c r="M277">
        <v>3.0000000000000001E-6</v>
      </c>
      <c r="N277">
        <f t="shared" si="28"/>
        <v>552</v>
      </c>
      <c r="O277">
        <f t="shared" si="29"/>
        <v>4.3846557722598432E-6</v>
      </c>
    </row>
    <row r="278" spans="2:15">
      <c r="B278">
        <v>-554</v>
      </c>
      <c r="C278">
        <v>1.4E-5</v>
      </c>
      <c r="D278">
        <f t="shared" si="27"/>
        <v>554</v>
      </c>
      <c r="E278">
        <f t="shared" si="26"/>
        <v>1.958889166126054E-5</v>
      </c>
      <c r="G278">
        <v>-554</v>
      </c>
      <c r="H278">
        <v>0</v>
      </c>
      <c r="I278">
        <f t="shared" si="30"/>
        <v>554</v>
      </c>
      <c r="J278">
        <f t="shared" si="31"/>
        <v>0</v>
      </c>
      <c r="L278">
        <v>-554</v>
      </c>
      <c r="M278">
        <v>3.0000000000000001E-6</v>
      </c>
      <c r="N278">
        <f t="shared" si="28"/>
        <v>554</v>
      </c>
      <c r="O278">
        <f t="shared" si="29"/>
        <v>4.3846557722598432E-6</v>
      </c>
    </row>
    <row r="279" spans="2:15">
      <c r="B279">
        <v>-556</v>
      </c>
      <c r="C279">
        <v>1.2999999999999999E-5</v>
      </c>
      <c r="D279">
        <f t="shared" si="27"/>
        <v>556</v>
      </c>
      <c r="E279">
        <f t="shared" si="26"/>
        <v>1.8189685114027645E-5</v>
      </c>
      <c r="G279">
        <v>-556</v>
      </c>
      <c r="H279">
        <v>0</v>
      </c>
      <c r="I279">
        <f t="shared" si="30"/>
        <v>556</v>
      </c>
      <c r="J279">
        <f t="shared" si="31"/>
        <v>0</v>
      </c>
      <c r="L279">
        <v>-556</v>
      </c>
      <c r="M279">
        <v>3.0000000000000001E-6</v>
      </c>
      <c r="N279">
        <f t="shared" si="28"/>
        <v>556</v>
      </c>
      <c r="O279">
        <f t="shared" si="29"/>
        <v>4.3846557722598432E-6</v>
      </c>
    </row>
    <row r="280" spans="2:15">
      <c r="B280">
        <v>-558</v>
      </c>
      <c r="C280">
        <v>1.2999999999999999E-5</v>
      </c>
      <c r="D280">
        <f t="shared" si="27"/>
        <v>558</v>
      </c>
      <c r="E280">
        <f t="shared" si="26"/>
        <v>1.8189685114027645E-5</v>
      </c>
      <c r="G280">
        <v>-558</v>
      </c>
      <c r="H280">
        <v>0</v>
      </c>
      <c r="I280">
        <f t="shared" si="30"/>
        <v>558</v>
      </c>
      <c r="J280">
        <f t="shared" si="31"/>
        <v>0</v>
      </c>
      <c r="L280">
        <v>-558</v>
      </c>
      <c r="M280">
        <v>3.0000000000000001E-6</v>
      </c>
      <c r="N280">
        <f t="shared" si="28"/>
        <v>558</v>
      </c>
      <c r="O280">
        <f t="shared" si="29"/>
        <v>4.3846557722598432E-6</v>
      </c>
    </row>
    <row r="281" spans="2:15">
      <c r="B281">
        <v>-560</v>
      </c>
      <c r="C281">
        <v>1.2999999999999999E-5</v>
      </c>
      <c r="D281">
        <f t="shared" si="27"/>
        <v>560</v>
      </c>
      <c r="E281">
        <f t="shared" si="26"/>
        <v>1.8189685114027645E-5</v>
      </c>
      <c r="G281">
        <v>-560</v>
      </c>
      <c r="H281">
        <v>0</v>
      </c>
      <c r="I281">
        <f t="shared" si="30"/>
        <v>560</v>
      </c>
      <c r="J281">
        <f t="shared" si="31"/>
        <v>0</v>
      </c>
      <c r="L281">
        <v>-560</v>
      </c>
      <c r="M281">
        <v>3.0000000000000001E-6</v>
      </c>
      <c r="N281">
        <f t="shared" si="28"/>
        <v>560</v>
      </c>
      <c r="O281">
        <f t="shared" si="29"/>
        <v>4.3846557722598432E-6</v>
      </c>
    </row>
    <row r="282" spans="2:15">
      <c r="B282">
        <v>-562</v>
      </c>
      <c r="C282">
        <v>1.2999999999999999E-5</v>
      </c>
      <c r="D282">
        <f t="shared" si="27"/>
        <v>562</v>
      </c>
      <c r="E282">
        <f t="shared" si="26"/>
        <v>1.8189685114027645E-5</v>
      </c>
      <c r="G282">
        <v>-562</v>
      </c>
      <c r="H282">
        <v>0</v>
      </c>
      <c r="I282">
        <f t="shared" si="30"/>
        <v>562</v>
      </c>
      <c r="J282">
        <f t="shared" si="31"/>
        <v>0</v>
      </c>
      <c r="L282">
        <v>-562</v>
      </c>
      <c r="M282">
        <v>3.0000000000000001E-6</v>
      </c>
      <c r="N282">
        <f t="shared" si="28"/>
        <v>562</v>
      </c>
      <c r="O282">
        <f t="shared" si="29"/>
        <v>4.3846557722598432E-6</v>
      </c>
    </row>
    <row r="283" spans="2:15">
      <c r="B283">
        <v>-564</v>
      </c>
      <c r="C283">
        <v>1.2999999999999999E-5</v>
      </c>
      <c r="D283">
        <f t="shared" si="27"/>
        <v>564</v>
      </c>
      <c r="E283">
        <f t="shared" si="26"/>
        <v>1.8189685114027645E-5</v>
      </c>
      <c r="G283">
        <v>-564</v>
      </c>
      <c r="H283">
        <v>0</v>
      </c>
      <c r="I283">
        <f t="shared" si="30"/>
        <v>564</v>
      </c>
      <c r="J283">
        <f t="shared" si="31"/>
        <v>0</v>
      </c>
      <c r="L283">
        <v>-564</v>
      </c>
      <c r="M283">
        <v>3.0000000000000001E-6</v>
      </c>
      <c r="N283">
        <f t="shared" si="28"/>
        <v>564</v>
      </c>
      <c r="O283">
        <f t="shared" si="29"/>
        <v>4.3846557722598432E-6</v>
      </c>
    </row>
    <row r="284" spans="2:15">
      <c r="B284">
        <v>-566</v>
      </c>
      <c r="C284">
        <v>1.2999999999999999E-5</v>
      </c>
      <c r="D284">
        <f t="shared" si="27"/>
        <v>566</v>
      </c>
      <c r="E284">
        <f t="shared" si="26"/>
        <v>1.8189685114027645E-5</v>
      </c>
      <c r="G284">
        <v>-566</v>
      </c>
      <c r="H284">
        <v>0</v>
      </c>
      <c r="I284">
        <f t="shared" si="30"/>
        <v>566</v>
      </c>
      <c r="J284">
        <f t="shared" si="31"/>
        <v>0</v>
      </c>
      <c r="L284">
        <v>-566</v>
      </c>
      <c r="M284">
        <v>1.9999999999999999E-6</v>
      </c>
      <c r="N284">
        <f t="shared" si="28"/>
        <v>566</v>
      </c>
      <c r="O284">
        <f t="shared" si="29"/>
        <v>2.9231038481732284E-6</v>
      </c>
    </row>
    <row r="285" spans="2:15">
      <c r="B285">
        <v>-568</v>
      </c>
      <c r="C285">
        <v>1.2999999999999999E-5</v>
      </c>
      <c r="D285">
        <f t="shared" si="27"/>
        <v>568</v>
      </c>
      <c r="E285">
        <f t="shared" si="26"/>
        <v>1.8189685114027645E-5</v>
      </c>
      <c r="G285">
        <v>-568</v>
      </c>
      <c r="H285">
        <v>0</v>
      </c>
      <c r="I285">
        <f t="shared" si="30"/>
        <v>568</v>
      </c>
      <c r="J285">
        <f t="shared" si="31"/>
        <v>0</v>
      </c>
      <c r="L285">
        <v>-568</v>
      </c>
      <c r="M285">
        <v>1.9999999999999999E-6</v>
      </c>
      <c r="N285">
        <f t="shared" si="28"/>
        <v>568</v>
      </c>
      <c r="O285">
        <f t="shared" si="29"/>
        <v>2.9231038481732284E-6</v>
      </c>
    </row>
    <row r="286" spans="2:15">
      <c r="B286">
        <v>-570</v>
      </c>
      <c r="C286">
        <v>1.2E-5</v>
      </c>
      <c r="D286">
        <f t="shared" si="27"/>
        <v>570</v>
      </c>
      <c r="E286">
        <f t="shared" si="26"/>
        <v>1.6790478566794747E-5</v>
      </c>
      <c r="G286">
        <v>-570</v>
      </c>
      <c r="H286">
        <v>0</v>
      </c>
      <c r="I286">
        <f t="shared" si="30"/>
        <v>570</v>
      </c>
      <c r="J286">
        <f t="shared" si="31"/>
        <v>0</v>
      </c>
      <c r="L286">
        <v>-570</v>
      </c>
      <c r="M286">
        <v>1.9999999999999999E-6</v>
      </c>
      <c r="N286">
        <f t="shared" si="28"/>
        <v>570</v>
      </c>
      <c r="O286">
        <f t="shared" si="29"/>
        <v>2.9231038481732284E-6</v>
      </c>
    </row>
    <row r="287" spans="2:15">
      <c r="B287">
        <v>-572</v>
      </c>
      <c r="C287">
        <v>1.2E-5</v>
      </c>
      <c r="D287">
        <f t="shared" si="27"/>
        <v>572</v>
      </c>
      <c r="E287">
        <f t="shared" si="26"/>
        <v>1.6790478566794747E-5</v>
      </c>
      <c r="G287">
        <v>-572</v>
      </c>
      <c r="H287">
        <v>0</v>
      </c>
      <c r="I287">
        <f t="shared" si="30"/>
        <v>572</v>
      </c>
      <c r="J287">
        <f t="shared" si="31"/>
        <v>0</v>
      </c>
      <c r="L287">
        <v>-572</v>
      </c>
      <c r="M287">
        <v>1.9999999999999999E-6</v>
      </c>
      <c r="N287">
        <f t="shared" si="28"/>
        <v>572</v>
      </c>
      <c r="O287">
        <f t="shared" si="29"/>
        <v>2.9231038481732284E-6</v>
      </c>
    </row>
    <row r="288" spans="2:15">
      <c r="B288">
        <v>-574</v>
      </c>
      <c r="C288">
        <v>1.2E-5</v>
      </c>
      <c r="D288">
        <f t="shared" si="27"/>
        <v>574</v>
      </c>
      <c r="E288">
        <f t="shared" si="26"/>
        <v>1.6790478566794747E-5</v>
      </c>
      <c r="G288">
        <v>-574</v>
      </c>
      <c r="H288">
        <v>0</v>
      </c>
      <c r="I288">
        <f t="shared" si="30"/>
        <v>574</v>
      </c>
      <c r="J288">
        <f t="shared" si="31"/>
        <v>0</v>
      </c>
      <c r="L288">
        <v>-574</v>
      </c>
      <c r="M288">
        <v>1.9999999999999999E-6</v>
      </c>
      <c r="N288">
        <f t="shared" si="28"/>
        <v>574</v>
      </c>
      <c r="O288">
        <f t="shared" si="29"/>
        <v>2.9231038481732284E-6</v>
      </c>
    </row>
    <row r="289" spans="2:15">
      <c r="B289">
        <v>-576</v>
      </c>
      <c r="C289">
        <v>1.2E-5</v>
      </c>
      <c r="D289">
        <f t="shared" si="27"/>
        <v>576</v>
      </c>
      <c r="E289">
        <f t="shared" si="26"/>
        <v>1.6790478566794747E-5</v>
      </c>
      <c r="G289">
        <v>-576</v>
      </c>
      <c r="H289">
        <v>0</v>
      </c>
      <c r="I289">
        <f t="shared" si="30"/>
        <v>576</v>
      </c>
      <c r="J289">
        <f t="shared" si="31"/>
        <v>0</v>
      </c>
      <c r="L289">
        <v>-576</v>
      </c>
      <c r="M289">
        <v>1.9999999999999999E-6</v>
      </c>
      <c r="N289">
        <f t="shared" si="28"/>
        <v>576</v>
      </c>
      <c r="O289">
        <f t="shared" si="29"/>
        <v>2.9231038481732284E-6</v>
      </c>
    </row>
    <row r="290" spans="2:15">
      <c r="B290">
        <v>-578</v>
      </c>
      <c r="C290">
        <v>1.2E-5</v>
      </c>
      <c r="D290">
        <f t="shared" si="27"/>
        <v>578</v>
      </c>
      <c r="E290">
        <f t="shared" si="26"/>
        <v>1.6790478566794747E-5</v>
      </c>
      <c r="G290">
        <v>-578</v>
      </c>
      <c r="H290">
        <v>0</v>
      </c>
      <c r="I290">
        <f t="shared" si="30"/>
        <v>578</v>
      </c>
      <c r="J290">
        <f t="shared" si="31"/>
        <v>0</v>
      </c>
      <c r="L290">
        <v>-578</v>
      </c>
      <c r="M290">
        <v>1.9999999999999999E-6</v>
      </c>
      <c r="N290">
        <f t="shared" si="28"/>
        <v>578</v>
      </c>
      <c r="O290">
        <f t="shared" si="29"/>
        <v>2.9231038481732284E-6</v>
      </c>
    </row>
    <row r="291" spans="2:15">
      <c r="B291">
        <v>-580</v>
      </c>
      <c r="C291">
        <v>1.2E-5</v>
      </c>
      <c r="D291">
        <f t="shared" si="27"/>
        <v>580</v>
      </c>
      <c r="E291">
        <f t="shared" si="26"/>
        <v>1.6790478566794747E-5</v>
      </c>
      <c r="G291">
        <v>-580</v>
      </c>
      <c r="H291">
        <v>0</v>
      </c>
      <c r="I291">
        <f t="shared" si="30"/>
        <v>580</v>
      </c>
      <c r="J291">
        <f t="shared" si="31"/>
        <v>0</v>
      </c>
      <c r="L291">
        <v>-580</v>
      </c>
      <c r="M291">
        <v>1.9999999999999999E-6</v>
      </c>
      <c r="N291">
        <f t="shared" si="28"/>
        <v>580</v>
      </c>
      <c r="O291">
        <f t="shared" si="29"/>
        <v>2.9231038481732284E-6</v>
      </c>
    </row>
    <row r="292" spans="2:15">
      <c r="B292">
        <v>-582</v>
      </c>
      <c r="C292">
        <v>1.2E-5</v>
      </c>
      <c r="D292">
        <f t="shared" si="27"/>
        <v>582</v>
      </c>
      <c r="E292">
        <f t="shared" si="26"/>
        <v>1.6790478566794747E-5</v>
      </c>
      <c r="G292">
        <v>-582</v>
      </c>
      <c r="H292">
        <v>0</v>
      </c>
      <c r="I292">
        <f t="shared" si="30"/>
        <v>582</v>
      </c>
      <c r="J292">
        <f t="shared" si="31"/>
        <v>0</v>
      </c>
      <c r="L292">
        <v>-582</v>
      </c>
      <c r="M292">
        <v>1.9999999999999999E-6</v>
      </c>
      <c r="N292">
        <f t="shared" si="28"/>
        <v>582</v>
      </c>
      <c r="O292">
        <f t="shared" si="29"/>
        <v>2.9231038481732284E-6</v>
      </c>
    </row>
    <row r="293" spans="2:15">
      <c r="B293">
        <v>-584</v>
      </c>
      <c r="C293">
        <v>1.2E-5</v>
      </c>
      <c r="D293">
        <f t="shared" si="27"/>
        <v>584</v>
      </c>
      <c r="E293">
        <f t="shared" si="26"/>
        <v>1.6790478566794747E-5</v>
      </c>
      <c r="G293">
        <v>-584</v>
      </c>
      <c r="H293">
        <v>0</v>
      </c>
      <c r="I293">
        <f t="shared" si="30"/>
        <v>584</v>
      </c>
      <c r="J293">
        <f t="shared" si="31"/>
        <v>0</v>
      </c>
      <c r="L293">
        <v>-584</v>
      </c>
      <c r="M293">
        <v>1.9999999999999999E-6</v>
      </c>
      <c r="N293">
        <f t="shared" si="28"/>
        <v>584</v>
      </c>
      <c r="O293">
        <f t="shared" si="29"/>
        <v>2.9231038481732284E-6</v>
      </c>
    </row>
    <row r="294" spans="2:15">
      <c r="B294">
        <v>-586</v>
      </c>
      <c r="C294">
        <v>1.1E-5</v>
      </c>
      <c r="D294">
        <f t="shared" si="27"/>
        <v>586</v>
      </c>
      <c r="E294">
        <f t="shared" si="26"/>
        <v>1.5391272019561853E-5</v>
      </c>
      <c r="G294">
        <v>-586</v>
      </c>
      <c r="H294">
        <v>0</v>
      </c>
      <c r="I294">
        <f t="shared" si="30"/>
        <v>586</v>
      </c>
      <c r="J294">
        <f t="shared" si="31"/>
        <v>0</v>
      </c>
      <c r="L294">
        <v>-586</v>
      </c>
      <c r="M294">
        <v>1.9999999999999999E-6</v>
      </c>
      <c r="N294">
        <f t="shared" si="28"/>
        <v>586</v>
      </c>
      <c r="O294">
        <f t="shared" si="29"/>
        <v>2.9231038481732284E-6</v>
      </c>
    </row>
    <row r="295" spans="2:15">
      <c r="B295">
        <v>-588</v>
      </c>
      <c r="C295">
        <v>1.1E-5</v>
      </c>
      <c r="D295">
        <f t="shared" si="27"/>
        <v>588</v>
      </c>
      <c r="E295">
        <f t="shared" si="26"/>
        <v>1.5391272019561853E-5</v>
      </c>
      <c r="G295">
        <v>-588</v>
      </c>
      <c r="H295">
        <v>0</v>
      </c>
      <c r="I295">
        <f t="shared" si="30"/>
        <v>588</v>
      </c>
      <c r="J295">
        <f t="shared" si="31"/>
        <v>0</v>
      </c>
      <c r="L295">
        <v>-588</v>
      </c>
      <c r="M295">
        <v>1.9999999999999999E-6</v>
      </c>
      <c r="N295">
        <f t="shared" si="28"/>
        <v>588</v>
      </c>
      <c r="O295">
        <f t="shared" si="29"/>
        <v>2.9231038481732284E-6</v>
      </c>
    </row>
    <row r="296" spans="2:15">
      <c r="B296">
        <v>-590</v>
      </c>
      <c r="C296">
        <v>1.1E-5</v>
      </c>
      <c r="D296">
        <f t="shared" si="27"/>
        <v>590</v>
      </c>
      <c r="E296">
        <f t="shared" si="26"/>
        <v>1.5391272019561853E-5</v>
      </c>
      <c r="G296">
        <v>-590</v>
      </c>
      <c r="H296">
        <v>0</v>
      </c>
      <c r="I296">
        <f t="shared" si="30"/>
        <v>590</v>
      </c>
      <c r="J296">
        <f t="shared" si="31"/>
        <v>0</v>
      </c>
      <c r="L296">
        <v>-590</v>
      </c>
      <c r="M296">
        <v>1.9999999999999999E-6</v>
      </c>
      <c r="N296">
        <f t="shared" si="28"/>
        <v>590</v>
      </c>
      <c r="O296">
        <f t="shared" si="29"/>
        <v>2.9231038481732284E-6</v>
      </c>
    </row>
    <row r="297" spans="2:15">
      <c r="B297">
        <v>-592</v>
      </c>
      <c r="C297">
        <v>1.1E-5</v>
      </c>
      <c r="D297">
        <f t="shared" si="27"/>
        <v>592</v>
      </c>
      <c r="E297">
        <f t="shared" si="26"/>
        <v>1.5391272019561853E-5</v>
      </c>
      <c r="G297">
        <v>-592</v>
      </c>
      <c r="H297">
        <v>0</v>
      </c>
      <c r="I297">
        <f t="shared" si="30"/>
        <v>592</v>
      </c>
      <c r="J297">
        <f t="shared" si="31"/>
        <v>0</v>
      </c>
      <c r="L297">
        <v>-592</v>
      </c>
      <c r="M297">
        <v>1.9999999999999999E-6</v>
      </c>
      <c r="N297">
        <f t="shared" si="28"/>
        <v>592</v>
      </c>
      <c r="O297">
        <f t="shared" si="29"/>
        <v>2.9231038481732284E-6</v>
      </c>
    </row>
    <row r="298" spans="2:15">
      <c r="B298">
        <v>-594</v>
      </c>
      <c r="C298">
        <v>1.1E-5</v>
      </c>
      <c r="D298">
        <f t="shared" si="27"/>
        <v>594</v>
      </c>
      <c r="E298">
        <f t="shared" si="26"/>
        <v>1.5391272019561853E-5</v>
      </c>
      <c r="G298">
        <v>-594</v>
      </c>
      <c r="H298">
        <v>0</v>
      </c>
      <c r="I298">
        <f t="shared" si="30"/>
        <v>594</v>
      </c>
      <c r="J298">
        <f t="shared" si="31"/>
        <v>0</v>
      </c>
      <c r="L298">
        <v>-594</v>
      </c>
      <c r="M298">
        <v>1.9999999999999999E-6</v>
      </c>
      <c r="N298">
        <f t="shared" si="28"/>
        <v>594</v>
      </c>
      <c r="O298">
        <f t="shared" si="29"/>
        <v>2.9231038481732284E-6</v>
      </c>
    </row>
    <row r="299" spans="2:15">
      <c r="B299">
        <v>-596</v>
      </c>
      <c r="C299">
        <v>1.1E-5</v>
      </c>
      <c r="D299">
        <f t="shared" si="27"/>
        <v>596</v>
      </c>
      <c r="E299">
        <f t="shared" si="26"/>
        <v>1.5391272019561853E-5</v>
      </c>
      <c r="G299">
        <v>-596</v>
      </c>
      <c r="H299">
        <v>0</v>
      </c>
      <c r="I299">
        <f t="shared" si="30"/>
        <v>596</v>
      </c>
      <c r="J299">
        <f t="shared" si="31"/>
        <v>0</v>
      </c>
      <c r="L299">
        <v>-596</v>
      </c>
      <c r="M299">
        <v>1.9999999999999999E-6</v>
      </c>
      <c r="N299">
        <f t="shared" si="28"/>
        <v>596</v>
      </c>
      <c r="O299">
        <f t="shared" si="29"/>
        <v>2.9231038481732284E-6</v>
      </c>
    </row>
    <row r="300" spans="2:15">
      <c r="B300">
        <v>-598</v>
      </c>
      <c r="C300">
        <v>1.1E-5</v>
      </c>
      <c r="D300">
        <f t="shared" si="27"/>
        <v>598</v>
      </c>
      <c r="E300">
        <f t="shared" si="26"/>
        <v>1.5391272019561853E-5</v>
      </c>
      <c r="G300">
        <v>-598</v>
      </c>
      <c r="H300">
        <v>0</v>
      </c>
      <c r="I300">
        <f t="shared" si="30"/>
        <v>598</v>
      </c>
      <c r="J300">
        <f t="shared" si="31"/>
        <v>0</v>
      </c>
      <c r="L300">
        <v>-598</v>
      </c>
      <c r="M300">
        <v>1.9999999999999999E-6</v>
      </c>
      <c r="N300">
        <f t="shared" si="28"/>
        <v>598</v>
      </c>
      <c r="O300">
        <f t="shared" si="29"/>
        <v>2.9231038481732284E-6</v>
      </c>
    </row>
    <row r="301" spans="2:15">
      <c r="B301">
        <v>-600</v>
      </c>
      <c r="C301">
        <v>1.1E-5</v>
      </c>
      <c r="D301">
        <f t="shared" si="27"/>
        <v>600</v>
      </c>
      <c r="E301">
        <f t="shared" si="26"/>
        <v>1.5391272019561853E-5</v>
      </c>
      <c r="G301">
        <v>-600</v>
      </c>
      <c r="H301">
        <v>0</v>
      </c>
      <c r="I301">
        <f t="shared" si="30"/>
        <v>600</v>
      </c>
      <c r="J301">
        <f t="shared" si="31"/>
        <v>0</v>
      </c>
      <c r="L301">
        <v>-600</v>
      </c>
      <c r="M301">
        <v>1.9999999999999999E-6</v>
      </c>
      <c r="N301">
        <f t="shared" si="28"/>
        <v>600</v>
      </c>
      <c r="O301">
        <f t="shared" si="29"/>
        <v>2.9231038481732284E-6</v>
      </c>
    </row>
  </sheetData>
  <mergeCells count="6">
    <mergeCell ref="B1:C1"/>
    <mergeCell ref="D1:E1"/>
    <mergeCell ref="G1:H1"/>
    <mergeCell ref="I1:J1"/>
    <mergeCell ref="L1:M1"/>
    <mergeCell ref="N1:O1"/>
  </mergeCells>
  <phoneticPr fontId="1"/>
  <pageMargins left="0.7" right="0.7" top="0.75" bottom="0.75" header="0.3" footer="0.3"/>
  <pageSetup paperSize="9"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I302"/>
  <sheetViews>
    <sheetView tabSelected="1" workbookViewId="0">
      <selection activeCell="F27" sqref="F27"/>
    </sheetView>
  </sheetViews>
  <sheetFormatPr defaultRowHeight="14.4"/>
  <sheetData>
    <row r="1" spans="2:9">
      <c r="B1" s="35" t="s">
        <v>75</v>
      </c>
      <c r="C1" s="35"/>
      <c r="E1" s="35" t="s">
        <v>76</v>
      </c>
      <c r="F1" s="35"/>
      <c r="H1" s="35" t="s">
        <v>77</v>
      </c>
      <c r="I1" s="35"/>
    </row>
    <row r="2" spans="2:9" ht="27" customHeight="1">
      <c r="B2" s="27" t="s">
        <v>78</v>
      </c>
      <c r="C2" s="27" t="s">
        <v>79</v>
      </c>
      <c r="D2" s="28"/>
      <c r="E2" s="29" t="s">
        <v>80</v>
      </c>
      <c r="F2" s="27" t="s">
        <v>79</v>
      </c>
      <c r="G2" s="28"/>
      <c r="H2" s="29" t="s">
        <v>80</v>
      </c>
      <c r="I2" s="27" t="s">
        <v>79</v>
      </c>
    </row>
    <row r="3" spans="2:9">
      <c r="B3">
        <v>2</v>
      </c>
      <c r="C3">
        <v>9.9100202914317065E-2</v>
      </c>
      <c r="E3">
        <v>6.6224174948693468</v>
      </c>
      <c r="F3">
        <v>0.17899999999999999</v>
      </c>
      <c r="H3">
        <v>6.6224174948693468</v>
      </c>
      <c r="I3">
        <v>0.12338</v>
      </c>
    </row>
    <row r="4" spans="2:9">
      <c r="B4">
        <v>4</v>
      </c>
      <c r="C4">
        <v>7.4598697065721836E-2</v>
      </c>
      <c r="E4">
        <v>8.8584854723774296</v>
      </c>
      <c r="F4">
        <v>0.16300000000000001</v>
      </c>
      <c r="H4">
        <v>8.8584854723774296</v>
      </c>
      <c r="I4">
        <v>0.11799</v>
      </c>
    </row>
    <row r="5" spans="2:9">
      <c r="B5">
        <v>6</v>
      </c>
      <c r="C5">
        <v>5.9302571091371811E-2</v>
      </c>
      <c r="E5">
        <v>10.272699034744717</v>
      </c>
      <c r="F5">
        <v>0.151</v>
      </c>
      <c r="H5">
        <v>10.272699034744717</v>
      </c>
      <c r="I5">
        <v>0.11111</v>
      </c>
    </row>
    <row r="6" spans="2:9">
      <c r="B6">
        <v>8</v>
      </c>
      <c r="C6">
        <v>4.866160529966565E-2</v>
      </c>
      <c r="E6">
        <v>13.101126159496875</v>
      </c>
      <c r="F6">
        <v>0.14000000000000001</v>
      </c>
      <c r="H6">
        <v>13.101126159496875</v>
      </c>
      <c r="I6">
        <v>0.10798000000000001</v>
      </c>
    </row>
    <row r="7" spans="2:9">
      <c r="B7">
        <v>10</v>
      </c>
      <c r="C7">
        <v>4.0806459743500167E-2</v>
      </c>
      <c r="E7">
        <v>14.515339721864162</v>
      </c>
      <c r="F7">
        <v>0.129</v>
      </c>
      <c r="H7">
        <v>14.515339721864162</v>
      </c>
      <c r="I7">
        <v>0.10005</v>
      </c>
    </row>
    <row r="8" spans="2:9">
      <c r="B8">
        <v>12</v>
      </c>
      <c r="C8">
        <v>3.477727873147362E-2</v>
      </c>
      <c r="E8">
        <v>17.343766846616322</v>
      </c>
      <c r="F8">
        <v>0.125</v>
      </c>
      <c r="H8">
        <v>17.343766846616322</v>
      </c>
      <c r="I8">
        <v>0.10102999999999999</v>
      </c>
    </row>
    <row r="9" spans="2:9">
      <c r="B9">
        <v>14</v>
      </c>
      <c r="C9">
        <v>3.0017178057787312E-2</v>
      </c>
      <c r="E9">
        <v>19.579834824112488</v>
      </c>
      <c r="F9">
        <v>0.11600000000000001</v>
      </c>
      <c r="H9">
        <v>19.579834824112488</v>
      </c>
      <c r="I9">
        <v>9.5092999999999997E-2</v>
      </c>
    </row>
    <row r="10" spans="2:9">
      <c r="B10">
        <v>16</v>
      </c>
      <c r="C10">
        <v>2.6177755292180246E-2</v>
      </c>
      <c r="E10">
        <v>20.994048386488569</v>
      </c>
      <c r="F10">
        <v>0.113</v>
      </c>
      <c r="H10">
        <v>20.994048386488569</v>
      </c>
      <c r="I10">
        <v>9.3733999999999998E-2</v>
      </c>
    </row>
    <row r="11" spans="2:9">
      <c r="B11">
        <v>18</v>
      </c>
      <c r="C11">
        <v>2.3026742147811762E-2</v>
      </c>
      <c r="E11">
        <v>23.230116363983942</v>
      </c>
      <c r="F11">
        <v>0.111</v>
      </c>
      <c r="H11">
        <v>23.230116363983942</v>
      </c>
      <c r="I11">
        <v>9.4005000000000005E-2</v>
      </c>
    </row>
    <row r="12" spans="2:9">
      <c r="B12">
        <v>20</v>
      </c>
      <c r="C12">
        <v>2.0404629078297317E-2</v>
      </c>
      <c r="E12">
        <v>25.466184341486464</v>
      </c>
      <c r="F12">
        <v>0.107</v>
      </c>
      <c r="H12">
        <v>25.466184341486464</v>
      </c>
      <c r="I12">
        <v>9.1896000000000005E-2</v>
      </c>
    </row>
    <row r="13" spans="2:9">
      <c r="B13">
        <v>22</v>
      </c>
      <c r="C13">
        <v>1.8195281940216575E-2</v>
      </c>
      <c r="E13">
        <v>26.880397903862544</v>
      </c>
      <c r="F13">
        <v>0.10199999999999999</v>
      </c>
      <c r="H13">
        <v>26.880397903862544</v>
      </c>
      <c r="I13">
        <v>8.7941000000000005E-2</v>
      </c>
    </row>
    <row r="14" spans="2:9">
      <c r="B14">
        <v>24</v>
      </c>
      <c r="C14">
        <v>1.6316147547282799E-2</v>
      </c>
      <c r="E14">
        <v>29.11646588135871</v>
      </c>
      <c r="F14">
        <v>9.9000000000000005E-2</v>
      </c>
      <c r="H14">
        <v>29.11646588135871</v>
      </c>
      <c r="I14">
        <v>8.6386000000000004E-2</v>
      </c>
    </row>
    <row r="15" spans="2:9">
      <c r="B15">
        <v>26</v>
      </c>
      <c r="C15">
        <v>1.4704261604870499E-2</v>
      </c>
      <c r="E15">
        <v>31.944893006112125</v>
      </c>
      <c r="F15">
        <v>9.9000000000000005E-2</v>
      </c>
      <c r="H15">
        <v>31.944893006112125</v>
      </c>
      <c r="I15">
        <v>8.7971999999999995E-2</v>
      </c>
    </row>
    <row r="16" spans="2:9">
      <c r="B16">
        <v>28</v>
      </c>
      <c r="C16">
        <v>1.3309252677279303E-2</v>
      </c>
      <c r="E16">
        <v>33.359106568478154</v>
      </c>
      <c r="F16">
        <v>9.7000000000000003E-2</v>
      </c>
      <c r="H16">
        <v>33.359106568478154</v>
      </c>
      <c r="I16">
        <v>8.6624999999999994E-2</v>
      </c>
    </row>
    <row r="17" spans="2:9">
      <c r="B17">
        <v>30</v>
      </c>
      <c r="C17">
        <v>1.2094741394281152E-2</v>
      </c>
      <c r="E17">
        <v>36.187533693231572</v>
      </c>
      <c r="F17">
        <v>9.0999999999999998E-2</v>
      </c>
      <c r="H17">
        <v>36.187533693231572</v>
      </c>
      <c r="I17">
        <v>8.1813999999999998E-2</v>
      </c>
    </row>
    <row r="18" spans="2:9">
      <c r="B18">
        <v>32</v>
      </c>
      <c r="C18">
        <v>1.1029945211836917E-2</v>
      </c>
      <c r="E18">
        <v>37.601747255597601</v>
      </c>
      <c r="F18">
        <v>0.09</v>
      </c>
      <c r="H18">
        <v>37.601747255597601</v>
      </c>
      <c r="I18">
        <v>8.1339999999999996E-2</v>
      </c>
    </row>
    <row r="19" spans="2:9">
      <c r="B19">
        <v>34</v>
      </c>
      <c r="C19">
        <v>1.0092476825190875E-2</v>
      </c>
      <c r="E19">
        <v>39.837815233105687</v>
      </c>
      <c r="F19">
        <v>0.09</v>
      </c>
      <c r="H19">
        <v>39.837815233105687</v>
      </c>
      <c r="I19">
        <v>8.2088999999999995E-2</v>
      </c>
    </row>
    <row r="20" spans="2:9">
      <c r="B20">
        <v>36</v>
      </c>
      <c r="C20">
        <v>9.2627473426817684E-3</v>
      </c>
      <c r="E20">
        <v>42.073883210601856</v>
      </c>
      <c r="F20">
        <v>8.7999999999999995E-2</v>
      </c>
      <c r="H20">
        <v>42.073883210601856</v>
      </c>
      <c r="I20">
        <v>8.0751000000000003E-2</v>
      </c>
    </row>
    <row r="21" spans="2:9">
      <c r="B21">
        <v>38</v>
      </c>
      <c r="C21">
        <v>8.5239662857428001E-3</v>
      </c>
      <c r="E21">
        <v>43.488096772977933</v>
      </c>
      <c r="F21">
        <v>8.6999999999999994E-2</v>
      </c>
      <c r="H21">
        <v>43.488096772977933</v>
      </c>
      <c r="I21">
        <v>8.0129000000000006E-2</v>
      </c>
    </row>
    <row r="22" spans="2:9">
      <c r="B22">
        <v>40</v>
      </c>
      <c r="C22">
        <v>7.8649400019961072E-3</v>
      </c>
      <c r="E22">
        <v>45.724164750480455</v>
      </c>
      <c r="F22">
        <v>8.4000000000000005E-2</v>
      </c>
      <c r="H22">
        <v>45.724164750480455</v>
      </c>
      <c r="I22">
        <v>7.7676999999999996E-2</v>
      </c>
    </row>
    <row r="23" spans="2:9">
      <c r="B23">
        <v>42</v>
      </c>
      <c r="C23">
        <v>7.274474839063824E-3</v>
      </c>
      <c r="E23">
        <v>47.960232727975033</v>
      </c>
      <c r="F23">
        <v>8.5999999999999993E-2</v>
      </c>
      <c r="H23">
        <v>47.960232727975033</v>
      </c>
      <c r="I23">
        <v>8.0161999999999997E-2</v>
      </c>
    </row>
    <row r="24" spans="2:9">
      <c r="B24">
        <v>44</v>
      </c>
      <c r="C24">
        <v>6.742776351115325E-3</v>
      </c>
      <c r="E24">
        <v>50.196300705483907</v>
      </c>
      <c r="F24">
        <v>8.5000000000000006E-2</v>
      </c>
      <c r="H24">
        <v>50.196300705483907</v>
      </c>
      <c r="I24">
        <v>7.9606999999999997E-2</v>
      </c>
    </row>
    <row r="25" spans="2:9">
      <c r="B25">
        <v>46</v>
      </c>
      <c r="C25">
        <v>6.2628485054144409E-3</v>
      </c>
      <c r="E25">
        <v>51.610514267849936</v>
      </c>
      <c r="F25">
        <v>8.3000000000000004E-2</v>
      </c>
      <c r="H25">
        <v>51.610514267849936</v>
      </c>
      <c r="I25">
        <v>7.7863000000000002E-2</v>
      </c>
    </row>
    <row r="26" spans="2:9">
      <c r="B26">
        <v>48</v>
      </c>
      <c r="C26">
        <v>5.8276952692250111E-3</v>
      </c>
      <c r="E26">
        <v>53.024727830226013</v>
      </c>
      <c r="F26">
        <v>8.1000000000000003E-2</v>
      </c>
      <c r="H26">
        <v>53.024727830226013</v>
      </c>
      <c r="I26">
        <v>7.6097999999999999E-2</v>
      </c>
    </row>
    <row r="27" spans="2:9">
      <c r="B27">
        <v>50</v>
      </c>
      <c r="C27">
        <v>5.4331190229053349E-3</v>
      </c>
      <c r="E27">
        <v>55.853154954969376</v>
      </c>
      <c r="F27">
        <v>8.1000000000000003E-2</v>
      </c>
      <c r="H27">
        <v>55.853154954969376</v>
      </c>
      <c r="I27">
        <v>7.6529E-2</v>
      </c>
    </row>
    <row r="28" spans="2:9">
      <c r="B28">
        <v>52</v>
      </c>
      <c r="C28">
        <v>5.0749221468137122E-3</v>
      </c>
      <c r="E28">
        <v>58.681582079722794</v>
      </c>
      <c r="F28">
        <v>8.3000000000000004E-2</v>
      </c>
      <c r="H28">
        <v>58.681582079722794</v>
      </c>
      <c r="I28">
        <v>7.8918000000000002E-2</v>
      </c>
    </row>
    <row r="29" spans="2:9">
      <c r="B29">
        <v>54</v>
      </c>
      <c r="C29">
        <v>4.7475078147612157E-3</v>
      </c>
      <c r="E29">
        <v>60.095795642088824</v>
      </c>
      <c r="F29">
        <v>8.1000000000000003E-2</v>
      </c>
      <c r="H29">
        <v>60.095795642088824</v>
      </c>
      <c r="I29">
        <v>7.7091000000000007E-2</v>
      </c>
    </row>
    <row r="30" spans="2:9">
      <c r="B30">
        <v>56</v>
      </c>
      <c r="C30">
        <v>4.4480776136533754E-3</v>
      </c>
      <c r="E30">
        <v>62.331863619589754</v>
      </c>
      <c r="F30">
        <v>7.9000000000000001E-2</v>
      </c>
      <c r="H30">
        <v>62.331863619589754</v>
      </c>
      <c r="I30">
        <v>7.5347999999999998E-2</v>
      </c>
    </row>
    <row r="31" spans="2:9">
      <c r="B31">
        <v>58</v>
      </c>
      <c r="C31">
        <v>4.1724339238484948E-3</v>
      </c>
      <c r="E31">
        <v>64.567931597085916</v>
      </c>
      <c r="F31">
        <v>8.2000000000000003E-2</v>
      </c>
      <c r="H31">
        <v>64.567931597085916</v>
      </c>
      <c r="I31">
        <v>7.8586000000000003E-2</v>
      </c>
    </row>
    <row r="32" spans="2:9">
      <c r="B32">
        <v>60</v>
      </c>
      <c r="C32">
        <v>3.9205767453465738E-3</v>
      </c>
      <c r="E32">
        <v>65.982145159461993</v>
      </c>
      <c r="F32">
        <v>8.5000000000000006E-2</v>
      </c>
      <c r="H32">
        <v>65.982145159461993</v>
      </c>
      <c r="I32">
        <v>8.1717999999999999E-2</v>
      </c>
    </row>
    <row r="33" spans="2:9">
      <c r="B33">
        <v>62</v>
      </c>
      <c r="C33">
        <v>3.6883084585059133E-3</v>
      </c>
      <c r="E33">
        <v>68.218213136958155</v>
      </c>
      <c r="F33">
        <v>8.3000000000000004E-2</v>
      </c>
      <c r="H33">
        <v>68.218213136958155</v>
      </c>
      <c r="I33">
        <v>7.9930000000000001E-2</v>
      </c>
    </row>
    <row r="34" spans="2:9">
      <c r="B34">
        <v>64</v>
      </c>
      <c r="C34">
        <v>3.47422985677928E-3</v>
      </c>
      <c r="E34">
        <v>69.632426699334232</v>
      </c>
      <c r="F34">
        <v>8.5999999999999993E-2</v>
      </c>
      <c r="H34">
        <v>69.632426699334232</v>
      </c>
      <c r="I34">
        <v>8.3051E-2</v>
      </c>
    </row>
    <row r="35" spans="2:9">
      <c r="B35">
        <v>66</v>
      </c>
      <c r="C35">
        <v>3.2769417336194415E-3</v>
      </c>
      <c r="E35">
        <v>72.460853824077603</v>
      </c>
      <c r="F35">
        <v>8.3000000000000004E-2</v>
      </c>
      <c r="H35">
        <v>72.460853824077603</v>
      </c>
      <c r="I35">
        <v>8.0264000000000002E-2</v>
      </c>
    </row>
    <row r="36" spans="2:9">
      <c r="B36">
        <v>68</v>
      </c>
      <c r="C36">
        <v>3.0936456759319319E-3</v>
      </c>
      <c r="E36">
        <v>74.69692180157854</v>
      </c>
      <c r="F36">
        <v>8.4000000000000005E-2</v>
      </c>
      <c r="H36">
        <v>74.69692180157854</v>
      </c>
      <c r="I36">
        <v>8.1431000000000003E-2</v>
      </c>
    </row>
    <row r="37" spans="2:9">
      <c r="B37">
        <v>70</v>
      </c>
      <c r="C37">
        <v>2.9243416837167521E-3</v>
      </c>
      <c r="E37">
        <v>76.932989779074703</v>
      </c>
      <c r="F37">
        <v>8.2000000000000003E-2</v>
      </c>
      <c r="H37">
        <v>76.932989779074703</v>
      </c>
      <c r="I37">
        <v>7.9576999999999995E-2</v>
      </c>
    </row>
    <row r="38" spans="2:9">
      <c r="B38">
        <v>72</v>
      </c>
      <c r="C38">
        <v>2.7676305504266679E-3</v>
      </c>
      <c r="E38">
        <v>79.16905775657564</v>
      </c>
      <c r="F38">
        <v>8.3000000000000004E-2</v>
      </c>
      <c r="H38">
        <v>79.16905775657564</v>
      </c>
      <c r="I38">
        <v>8.0710000000000004E-2</v>
      </c>
    </row>
    <row r="39" spans="2:9">
      <c r="B39">
        <v>74</v>
      </c>
      <c r="C39">
        <v>2.6221130695144469E-3</v>
      </c>
      <c r="E39">
        <v>80.583271318952981</v>
      </c>
      <c r="F39">
        <v>8.1000000000000003E-2</v>
      </c>
      <c r="H39">
        <v>80.583271318952981</v>
      </c>
      <c r="I39">
        <v>7.8794000000000003E-2</v>
      </c>
    </row>
    <row r="40" spans="2:9">
      <c r="B40">
        <v>76</v>
      </c>
      <c r="C40">
        <v>2.4849908278856228E-3</v>
      </c>
      <c r="E40">
        <v>82.819339296448348</v>
      </c>
      <c r="F40">
        <v>7.9000000000000001E-2</v>
      </c>
      <c r="H40">
        <v>82.819339296448348</v>
      </c>
      <c r="I40">
        <v>7.6910999999999993E-2</v>
      </c>
    </row>
    <row r="41" spans="2:9">
      <c r="B41">
        <v>78</v>
      </c>
      <c r="C41">
        <v>2.3590622386346623E-3</v>
      </c>
      <c r="E41">
        <v>85.055407273949285</v>
      </c>
      <c r="F41">
        <v>7.9000000000000001E-2</v>
      </c>
      <c r="H41">
        <v>85.055407273949285</v>
      </c>
      <c r="I41">
        <v>7.7022999999999994E-2</v>
      </c>
    </row>
    <row r="42" spans="2:9">
      <c r="B42">
        <v>80</v>
      </c>
      <c r="C42">
        <v>2.2401296821198662E-3</v>
      </c>
      <c r="E42">
        <v>87.291475251445448</v>
      </c>
      <c r="F42">
        <v>8.1000000000000003E-2</v>
      </c>
      <c r="H42">
        <v>87.291475251445448</v>
      </c>
      <c r="I42">
        <v>7.9129000000000005E-2</v>
      </c>
    </row>
    <row r="43" spans="2:9">
      <c r="B43">
        <v>82</v>
      </c>
      <c r="C43">
        <v>2.1309915714357E-3</v>
      </c>
      <c r="E43">
        <v>88.705688813821524</v>
      </c>
      <c r="F43">
        <v>8.1000000000000003E-2</v>
      </c>
      <c r="H43">
        <v>88.705688813821524</v>
      </c>
      <c r="I43">
        <v>7.9191999999999999E-2</v>
      </c>
    </row>
    <row r="44" spans="2:9">
      <c r="B44">
        <v>84</v>
      </c>
      <c r="C44">
        <v>2.0274502869404658E-3</v>
      </c>
      <c r="E44">
        <v>91.534115938564895</v>
      </c>
      <c r="F44">
        <v>8.2000000000000003E-2</v>
      </c>
      <c r="H44">
        <v>91.534115938564895</v>
      </c>
      <c r="I44">
        <v>8.0312999999999996E-2</v>
      </c>
    </row>
    <row r="45" spans="2:9">
      <c r="B45">
        <v>86</v>
      </c>
      <c r="C45">
        <v>1.9309050351813961E-3</v>
      </c>
      <c r="E45">
        <v>92.948329500940972</v>
      </c>
      <c r="F45">
        <v>7.8E-2</v>
      </c>
      <c r="H45">
        <v>92.948329500940972</v>
      </c>
      <c r="I45">
        <v>7.6364000000000001E-2</v>
      </c>
    </row>
    <row r="46" spans="2:9">
      <c r="B46">
        <v>88</v>
      </c>
      <c r="C46">
        <v>1.8399566096112578E-3</v>
      </c>
      <c r="E46">
        <v>94.362543063318313</v>
      </c>
      <c r="F46">
        <v>8.1000000000000003E-2</v>
      </c>
      <c r="H46">
        <v>94.362543063318313</v>
      </c>
      <c r="I46">
        <v>7.9411999999999996E-2</v>
      </c>
    </row>
    <row r="47" spans="2:9">
      <c r="B47">
        <v>90</v>
      </c>
      <c r="C47">
        <v>1.754605010230051E-3</v>
      </c>
      <c r="E47">
        <v>97.190970188060419</v>
      </c>
      <c r="F47">
        <v>8.3000000000000004E-2</v>
      </c>
      <c r="H47">
        <v>97.190970188060419</v>
      </c>
      <c r="I47">
        <v>8.1513000000000002E-2</v>
      </c>
    </row>
    <row r="48" spans="2:9">
      <c r="B48">
        <v>92</v>
      </c>
      <c r="C48">
        <v>1.674850237037776E-3</v>
      </c>
      <c r="E48">
        <v>99.427038165556581</v>
      </c>
      <c r="F48">
        <v>7.8E-2</v>
      </c>
      <c r="H48">
        <v>99.427038165556581</v>
      </c>
      <c r="I48">
        <v>7.6582999999999998E-2</v>
      </c>
    </row>
    <row r="49" spans="2:9">
      <c r="B49">
        <v>94</v>
      </c>
      <c r="C49">
        <v>1.6006922900344326E-3</v>
      </c>
      <c r="E49">
        <v>101.66310614305752</v>
      </c>
      <c r="F49">
        <v>0.08</v>
      </c>
      <c r="H49">
        <v>101.66310614305752</v>
      </c>
      <c r="I49">
        <v>7.8650999999999999E-2</v>
      </c>
    </row>
    <row r="50" spans="2:9">
      <c r="B50">
        <v>96</v>
      </c>
      <c r="C50">
        <v>1.529332756125555E-3</v>
      </c>
      <c r="E50">
        <v>103.89917412056005</v>
      </c>
      <c r="F50">
        <v>0.08</v>
      </c>
      <c r="H50">
        <v>103.89917412056005</v>
      </c>
      <c r="I50">
        <v>7.8706999999999999E-2</v>
      </c>
    </row>
    <row r="51" spans="2:9">
      <c r="B51">
        <v>98</v>
      </c>
      <c r="C51">
        <v>1.4635700484056089E-3</v>
      </c>
      <c r="E51">
        <v>105.89917412055539</v>
      </c>
      <c r="F51">
        <v>8.2000000000000003E-2</v>
      </c>
      <c r="H51">
        <v>105.89917412055539</v>
      </c>
      <c r="I51">
        <v>8.0767000000000005E-2</v>
      </c>
    </row>
    <row r="52" spans="2:9">
      <c r="B52">
        <v>100</v>
      </c>
      <c r="C52">
        <v>1.4006057537801285E-3</v>
      </c>
      <c r="E52">
        <v>108.13524209805632</v>
      </c>
      <c r="F52">
        <v>8.2000000000000003E-2</v>
      </c>
      <c r="H52">
        <v>108.13524209805632</v>
      </c>
      <c r="I52">
        <v>8.0823000000000006E-2</v>
      </c>
    </row>
    <row r="53" spans="2:9">
      <c r="B53">
        <v>102</v>
      </c>
      <c r="C53">
        <v>1.3418390787963469E-3</v>
      </c>
      <c r="E53">
        <v>109.5494556604236</v>
      </c>
      <c r="F53">
        <v>7.9000000000000001E-2</v>
      </c>
      <c r="H53">
        <v>109.5494556604236</v>
      </c>
      <c r="I53">
        <v>7.7850000000000003E-2</v>
      </c>
    </row>
    <row r="54" spans="2:9">
      <c r="B54">
        <v>104</v>
      </c>
      <c r="C54">
        <v>1.2858708169070311E-3</v>
      </c>
      <c r="E54">
        <v>111.78552363792454</v>
      </c>
      <c r="F54">
        <v>8.3000000000000004E-2</v>
      </c>
      <c r="H54">
        <v>111.78552363792454</v>
      </c>
      <c r="I54">
        <v>8.1905000000000006E-2</v>
      </c>
    </row>
    <row r="55" spans="2:9">
      <c r="B55">
        <v>106</v>
      </c>
      <c r="C55">
        <v>1.2327009681121809E-3</v>
      </c>
      <c r="E55">
        <v>114.02159161542707</v>
      </c>
      <c r="F55">
        <v>8.4000000000000005E-2</v>
      </c>
      <c r="H55">
        <v>114.02159161542707</v>
      </c>
      <c r="I55">
        <v>8.2949999999999996E-2</v>
      </c>
    </row>
    <row r="56" spans="2:9">
      <c r="B56">
        <v>108</v>
      </c>
      <c r="C56">
        <v>1.1823295324117969E-3</v>
      </c>
      <c r="E56">
        <v>116.25765959292244</v>
      </c>
      <c r="F56">
        <v>7.8E-2</v>
      </c>
      <c r="H56">
        <v>116.25765959292244</v>
      </c>
      <c r="I56">
        <v>7.6994999999999994E-2</v>
      </c>
    </row>
    <row r="57" spans="2:9">
      <c r="B57">
        <v>110</v>
      </c>
      <c r="C57">
        <v>1.1361557163531114E-3</v>
      </c>
      <c r="E57">
        <v>118.49372757042497</v>
      </c>
      <c r="F57">
        <v>8.2000000000000003E-2</v>
      </c>
      <c r="H57">
        <v>118.49372757042497</v>
      </c>
      <c r="I57">
        <v>8.1037999999999999E-2</v>
      </c>
    </row>
    <row r="58" spans="2:9">
      <c r="B58">
        <v>112</v>
      </c>
      <c r="C58">
        <v>1.0913811068416586E-3</v>
      </c>
      <c r="E58">
        <v>120.72979554792033</v>
      </c>
      <c r="F58">
        <v>8.3000000000000004E-2</v>
      </c>
      <c r="H58">
        <v>120.72979554792033</v>
      </c>
      <c r="I58">
        <v>8.2077999999999998E-2</v>
      </c>
    </row>
    <row r="59" spans="2:9">
      <c r="B59">
        <v>114</v>
      </c>
      <c r="C59">
        <v>1.0494049104246717E-3</v>
      </c>
      <c r="E59">
        <v>122.14400911029767</v>
      </c>
      <c r="F59">
        <v>7.9000000000000001E-2</v>
      </c>
      <c r="H59">
        <v>122.14400911029767</v>
      </c>
      <c r="I59">
        <v>7.8102000000000005E-2</v>
      </c>
    </row>
    <row r="60" spans="2:9">
      <c r="B60">
        <v>116</v>
      </c>
      <c r="C60">
        <v>1.0088279205549178E-3</v>
      </c>
      <c r="E60">
        <v>124.97243623503978</v>
      </c>
      <c r="F60">
        <v>7.8E-2</v>
      </c>
      <c r="H60">
        <v>124.97243623503978</v>
      </c>
      <c r="I60">
        <v>7.7146999999999993E-2</v>
      </c>
    </row>
    <row r="61" spans="2:9">
      <c r="B61">
        <v>118</v>
      </c>
      <c r="C61">
        <v>9.7104934377962953E-4</v>
      </c>
      <c r="E61">
        <v>126.38664979741586</v>
      </c>
      <c r="F61">
        <v>0.08</v>
      </c>
      <c r="H61">
        <v>126.38664979741586</v>
      </c>
      <c r="I61">
        <v>7.9169000000000003E-2</v>
      </c>
    </row>
    <row r="62" spans="2:9">
      <c r="B62">
        <v>120</v>
      </c>
      <c r="C62">
        <v>9.3466997355157416E-4</v>
      </c>
      <c r="E62">
        <v>128.62271777491202</v>
      </c>
      <c r="F62">
        <v>7.9000000000000001E-2</v>
      </c>
      <c r="H62">
        <v>128.62271777491202</v>
      </c>
      <c r="I62">
        <v>7.8202999999999995E-2</v>
      </c>
    </row>
    <row r="63" spans="2:9">
      <c r="B63">
        <v>122</v>
      </c>
      <c r="C63">
        <v>8.9968980987075191E-4</v>
      </c>
      <c r="E63">
        <v>130.85878575241455</v>
      </c>
      <c r="F63">
        <v>8.1000000000000003E-2</v>
      </c>
      <c r="H63">
        <v>130.85878575241455</v>
      </c>
      <c r="I63">
        <v>8.0234E-2</v>
      </c>
    </row>
    <row r="64" spans="2:9">
      <c r="B64">
        <v>124</v>
      </c>
      <c r="C64">
        <v>8.6750805928439523E-4</v>
      </c>
      <c r="E64">
        <v>133.09485372990991</v>
      </c>
      <c r="F64">
        <v>7.8E-2</v>
      </c>
      <c r="H64">
        <v>133.09485372990991</v>
      </c>
      <c r="I64">
        <v>7.7262999999999998E-2</v>
      </c>
    </row>
    <row r="65" spans="2:9">
      <c r="B65">
        <v>126</v>
      </c>
      <c r="C65">
        <v>8.3672551524527166E-4</v>
      </c>
      <c r="E65">
        <v>136.70040500537931</v>
      </c>
      <c r="F65">
        <v>8.1000000000000003E-2</v>
      </c>
      <c r="H65">
        <v>136.70040500537931</v>
      </c>
      <c r="I65">
        <v>8.0307000000000003E-2</v>
      </c>
    </row>
    <row r="66" spans="2:9">
      <c r="B66">
        <v>128</v>
      </c>
      <c r="C66">
        <v>8.0594297120614798E-4</v>
      </c>
      <c r="E66">
        <v>140.94304569249874</v>
      </c>
      <c r="F66">
        <v>7.8E-2</v>
      </c>
      <c r="H66">
        <v>140.94304569249874</v>
      </c>
      <c r="I66">
        <v>7.7354999999999993E-2</v>
      </c>
    </row>
    <row r="67" spans="2:9">
      <c r="B67">
        <v>130</v>
      </c>
      <c r="C67">
        <v>7.7795884026148998E-4</v>
      </c>
      <c r="E67">
        <v>145.18568637961818</v>
      </c>
      <c r="F67">
        <v>7.4999999999999997E-2</v>
      </c>
      <c r="H67">
        <v>145.18568637961818</v>
      </c>
      <c r="I67">
        <v>7.4397000000000005E-2</v>
      </c>
    </row>
    <row r="68" spans="2:9">
      <c r="B68">
        <v>132</v>
      </c>
      <c r="C68">
        <v>7.5137391586406498E-4</v>
      </c>
      <c r="E68">
        <v>149.42832706673761</v>
      </c>
      <c r="F68">
        <v>7.8E-2</v>
      </c>
      <c r="H68">
        <v>149.42832706673761</v>
      </c>
      <c r="I68">
        <v>7.7437000000000006E-2</v>
      </c>
    </row>
    <row r="69" spans="2:9">
      <c r="B69">
        <v>134</v>
      </c>
      <c r="C69">
        <v>7.2618819801387288E-4</v>
      </c>
      <c r="E69">
        <v>153.0338783421991</v>
      </c>
      <c r="F69">
        <v>8.5000000000000006E-2</v>
      </c>
      <c r="H69">
        <v>153.0338783421991</v>
      </c>
      <c r="I69">
        <v>8.4467E-2</v>
      </c>
    </row>
    <row r="70" spans="2:9">
      <c r="B70">
        <v>136</v>
      </c>
      <c r="C70">
        <v>7.0100248016368078E-4</v>
      </c>
      <c r="E70">
        <v>157.27651902931854</v>
      </c>
      <c r="H70">
        <v>157.27651902931854</v>
      </c>
    </row>
    <row r="71" spans="2:9">
      <c r="B71">
        <v>138</v>
      </c>
      <c r="C71">
        <v>6.7861517540795447E-4</v>
      </c>
      <c r="E71">
        <v>160.88207030478003</v>
      </c>
      <c r="F71">
        <v>8.2000000000000003E-2</v>
      </c>
      <c r="H71">
        <v>160.88207030478003</v>
      </c>
      <c r="I71">
        <v>8.1526000000000001E-2</v>
      </c>
    </row>
    <row r="72" spans="2:9">
      <c r="B72">
        <v>140</v>
      </c>
      <c r="C72">
        <v>6.5622787065222805E-4</v>
      </c>
      <c r="E72">
        <v>165.3542062597835</v>
      </c>
      <c r="F72">
        <v>7.8E-2</v>
      </c>
      <c r="H72">
        <v>165.3542062597835</v>
      </c>
      <c r="I72">
        <v>7.7557000000000001E-2</v>
      </c>
    </row>
    <row r="73" spans="2:9">
      <c r="B73">
        <v>142</v>
      </c>
      <c r="C73">
        <v>6.3384056589650174E-4</v>
      </c>
      <c r="E73">
        <v>169.8263422147806</v>
      </c>
      <c r="F73">
        <v>7.9000000000000001E-2</v>
      </c>
      <c r="H73">
        <v>169.8263422147806</v>
      </c>
      <c r="I73">
        <v>7.8583E-2</v>
      </c>
    </row>
    <row r="74" spans="2:9">
      <c r="B74">
        <v>144</v>
      </c>
      <c r="C74">
        <v>6.1425167423524111E-4</v>
      </c>
      <c r="E74">
        <v>174.06898290190003</v>
      </c>
      <c r="F74">
        <v>7.8E-2</v>
      </c>
      <c r="H74">
        <v>174.06898290190003</v>
      </c>
      <c r="I74">
        <v>7.7606999999999995E-2</v>
      </c>
    </row>
    <row r="75" spans="2:9">
      <c r="B75">
        <v>146</v>
      </c>
      <c r="C75">
        <v>5.9466278257398059E-4</v>
      </c>
      <c r="E75">
        <v>179.7258371513968</v>
      </c>
      <c r="F75">
        <v>8.1000000000000003E-2</v>
      </c>
      <c r="H75">
        <v>179.7258371513968</v>
      </c>
      <c r="I75">
        <v>8.0637E-2</v>
      </c>
    </row>
    <row r="76" spans="2:9">
      <c r="B76">
        <v>148</v>
      </c>
      <c r="C76">
        <v>5.7647309745995296E-4</v>
      </c>
      <c r="E76">
        <v>186.12896138883193</v>
      </c>
      <c r="F76">
        <v>7.9000000000000001E-2</v>
      </c>
      <c r="H76">
        <v>186.12896138883193</v>
      </c>
      <c r="I76">
        <v>7.8667000000000001E-2</v>
      </c>
    </row>
    <row r="77" spans="2:9">
      <c r="B77">
        <v>150</v>
      </c>
      <c r="C77">
        <v>5.5828341234592544E-4</v>
      </c>
      <c r="E77">
        <v>191.78581563831742</v>
      </c>
      <c r="F77">
        <v>8.1000000000000003E-2</v>
      </c>
      <c r="H77">
        <v>191.78581563831742</v>
      </c>
      <c r="I77">
        <v>8.0687999999999996E-2</v>
      </c>
    </row>
    <row r="78" spans="2:9">
      <c r="B78">
        <v>152</v>
      </c>
      <c r="C78">
        <v>5.414929337791306E-4</v>
      </c>
      <c r="E78">
        <v>197.44266988781419</v>
      </c>
      <c r="F78">
        <v>7.8E-2</v>
      </c>
      <c r="H78">
        <v>197.44266988781419</v>
      </c>
      <c r="I78">
        <v>7.7710000000000001E-2</v>
      </c>
    </row>
    <row r="79" spans="2:9">
      <c r="B79">
        <v>154</v>
      </c>
      <c r="C79">
        <v>5.2470245521233586E-4</v>
      </c>
      <c r="E79">
        <v>203.84579412524931</v>
      </c>
      <c r="F79">
        <v>7.9000000000000001E-2</v>
      </c>
      <c r="H79">
        <v>203.84579412524931</v>
      </c>
      <c r="I79">
        <v>7.8732999999999997E-2</v>
      </c>
    </row>
    <row r="80" spans="2:9">
      <c r="B80">
        <v>156</v>
      </c>
      <c r="C80">
        <v>5.0931118319277402E-4</v>
      </c>
      <c r="E80">
        <v>209.50264837473605</v>
      </c>
      <c r="F80">
        <v>0.08</v>
      </c>
      <c r="H80">
        <v>209.50264837473605</v>
      </c>
      <c r="I80">
        <v>7.9749E-2</v>
      </c>
    </row>
    <row r="81" spans="2:9">
      <c r="B81">
        <v>158</v>
      </c>
      <c r="C81">
        <v>4.9391991117321218E-4</v>
      </c>
      <c r="E81">
        <v>215.90577261217118</v>
      </c>
      <c r="F81">
        <v>8.1000000000000003E-2</v>
      </c>
      <c r="H81">
        <v>215.90577261217118</v>
      </c>
      <c r="I81">
        <v>8.0766000000000004E-2</v>
      </c>
    </row>
    <row r="82" spans="2:9">
      <c r="B82">
        <v>160</v>
      </c>
      <c r="C82">
        <v>4.7992784570088318E-4</v>
      </c>
      <c r="E82">
        <v>221.5626268616667</v>
      </c>
      <c r="F82">
        <v>7.8E-2</v>
      </c>
      <c r="H82">
        <v>221.5626268616667</v>
      </c>
      <c r="I82">
        <v>7.7781000000000003E-2</v>
      </c>
    </row>
    <row r="83" spans="2:9">
      <c r="B83">
        <v>162</v>
      </c>
      <c r="C83">
        <v>4.6593578022855429E-4</v>
      </c>
      <c r="E83">
        <v>227.96575109909435</v>
      </c>
      <c r="F83">
        <v>7.9000000000000001E-2</v>
      </c>
      <c r="H83">
        <v>227.96575109909435</v>
      </c>
      <c r="I83">
        <v>7.8796000000000005E-2</v>
      </c>
    </row>
    <row r="84" spans="2:9">
      <c r="B84">
        <v>164</v>
      </c>
      <c r="C84">
        <v>4.519437147562253E-4</v>
      </c>
      <c r="E84">
        <v>231.5713023745588</v>
      </c>
      <c r="F84">
        <v>8.1000000000000003E-2</v>
      </c>
      <c r="H84">
        <v>231.5713023745588</v>
      </c>
      <c r="I84">
        <v>8.0803E-2</v>
      </c>
    </row>
    <row r="85" spans="2:9">
      <c r="B85">
        <v>166</v>
      </c>
      <c r="C85">
        <v>4.3935085583112925E-4</v>
      </c>
      <c r="E85">
        <v>244.37755084943043</v>
      </c>
      <c r="F85">
        <v>8.2000000000000003E-2</v>
      </c>
      <c r="H85">
        <v>244.37755084943043</v>
      </c>
      <c r="I85">
        <v>8.1826999999999997E-2</v>
      </c>
    </row>
    <row r="86" spans="2:9">
      <c r="B86">
        <v>168</v>
      </c>
      <c r="C86">
        <v>4.2675799690603319E-4</v>
      </c>
      <c r="E86">
        <v>247.98310212489389</v>
      </c>
      <c r="F86">
        <v>7.9000000000000001E-2</v>
      </c>
      <c r="H86">
        <v>247.98310212489389</v>
      </c>
      <c r="I86">
        <v>7.8833E-2</v>
      </c>
    </row>
    <row r="87" spans="2:9">
      <c r="B87">
        <v>170</v>
      </c>
      <c r="C87">
        <v>4.1556434452817004E-4</v>
      </c>
      <c r="E87">
        <v>252.22574281201332</v>
      </c>
      <c r="F87">
        <v>7.8E-2</v>
      </c>
      <c r="H87">
        <v>252.22574281201332</v>
      </c>
      <c r="I87">
        <v>7.7840000000000006E-2</v>
      </c>
    </row>
    <row r="88" spans="2:9">
      <c r="B88">
        <v>172</v>
      </c>
      <c r="C88">
        <v>4.0297148560307399E-4</v>
      </c>
      <c r="E88">
        <v>258.05669470685206</v>
      </c>
      <c r="F88">
        <v>8.3000000000000004E-2</v>
      </c>
      <c r="H88">
        <v>258.05669470685206</v>
      </c>
      <c r="I88">
        <v>8.2849000000000006E-2</v>
      </c>
    </row>
    <row r="89" spans="2:9">
      <c r="B89">
        <v>174</v>
      </c>
      <c r="C89">
        <v>3.9317703977244373E-4</v>
      </c>
      <c r="E89">
        <v>263.71354895634761</v>
      </c>
      <c r="F89">
        <v>7.9000000000000001E-2</v>
      </c>
      <c r="H89">
        <v>263.71354895634761</v>
      </c>
      <c r="I89">
        <v>7.8856999999999997E-2</v>
      </c>
    </row>
    <row r="90" spans="2:9">
      <c r="B90">
        <v>176</v>
      </c>
      <c r="C90">
        <v>3.8198338739458057E-4</v>
      </c>
      <c r="E90">
        <v>270.78461676821041</v>
      </c>
      <c r="F90">
        <v>8.1000000000000003E-2</v>
      </c>
      <c r="H90">
        <v>270.78461676821041</v>
      </c>
      <c r="I90">
        <v>8.0865999999999993E-2</v>
      </c>
    </row>
    <row r="91" spans="2:9">
      <c r="B91">
        <v>178</v>
      </c>
      <c r="C91">
        <v>3.7218894156395031E-4</v>
      </c>
      <c r="E91">
        <v>275.78461676821013</v>
      </c>
      <c r="F91">
        <v>7.6999999999999999E-2</v>
      </c>
      <c r="H91">
        <v>275.78461676821013</v>
      </c>
      <c r="I91">
        <v>7.6872999999999997E-2</v>
      </c>
    </row>
    <row r="92" spans="2:9">
      <c r="B92">
        <v>180</v>
      </c>
      <c r="C92">
        <v>3.6239449573331999E-4</v>
      </c>
      <c r="E92">
        <v>284.26989814244899</v>
      </c>
      <c r="F92">
        <v>8.1000000000000003E-2</v>
      </c>
      <c r="H92">
        <v>284.26989814244899</v>
      </c>
      <c r="I92">
        <v>8.0880999999999995E-2</v>
      </c>
    </row>
    <row r="93" spans="2:9">
      <c r="B93">
        <v>182</v>
      </c>
      <c r="C93">
        <v>3.5260004990268973E-4</v>
      </c>
      <c r="E93">
        <v>292.08014781836204</v>
      </c>
      <c r="F93">
        <v>0.08</v>
      </c>
      <c r="H93">
        <v>292.08014781836204</v>
      </c>
      <c r="I93">
        <v>7.9889000000000002E-2</v>
      </c>
    </row>
    <row r="94" spans="2:9">
      <c r="B94">
        <v>184</v>
      </c>
      <c r="C94">
        <v>3.4280560407205942E-4</v>
      </c>
      <c r="E94">
        <v>299.89039749426456</v>
      </c>
      <c r="F94">
        <v>8.2000000000000003E-2</v>
      </c>
      <c r="H94">
        <v>299.89039749426456</v>
      </c>
      <c r="I94">
        <v>8.1895999999999997E-2</v>
      </c>
    </row>
    <row r="95" spans="2:9">
      <c r="B95">
        <v>186</v>
      </c>
      <c r="C95">
        <v>3.3441036478866211E-4</v>
      </c>
      <c r="E95">
        <v>308.37567886850343</v>
      </c>
      <c r="F95">
        <v>7.9000000000000001E-2</v>
      </c>
      <c r="H95">
        <v>308.37567886850343</v>
      </c>
      <c r="I95">
        <v>7.8904000000000002E-2</v>
      </c>
    </row>
    <row r="96" spans="2:9">
      <c r="B96">
        <v>188</v>
      </c>
      <c r="C96">
        <v>3.2601512550526468E-4</v>
      </c>
      <c r="E96">
        <v>316.18592854441079</v>
      </c>
      <c r="F96">
        <v>0.08</v>
      </c>
      <c r="H96">
        <v>316.18592854441079</v>
      </c>
      <c r="I96">
        <v>7.9908999999999994E-2</v>
      </c>
    </row>
    <row r="97" spans="2:9">
      <c r="B97">
        <v>190</v>
      </c>
      <c r="C97">
        <v>3.1761988622186732E-4</v>
      </c>
      <c r="E97">
        <v>324.24818629271147</v>
      </c>
      <c r="F97">
        <v>8.2000000000000003E-2</v>
      </c>
      <c r="H97">
        <v>324.24818629271147</v>
      </c>
      <c r="I97">
        <v>8.1915000000000002E-2</v>
      </c>
    </row>
    <row r="98" spans="2:9">
      <c r="B98">
        <v>192</v>
      </c>
      <c r="C98">
        <v>3.1062385348570284E-4</v>
      </c>
      <c r="E98">
        <v>332.05843596861882</v>
      </c>
      <c r="F98">
        <v>7.9000000000000001E-2</v>
      </c>
      <c r="H98">
        <v>332.05843596861882</v>
      </c>
      <c r="I98">
        <v>7.8920000000000004E-2</v>
      </c>
    </row>
    <row r="99" spans="2:9">
      <c r="B99">
        <v>194</v>
      </c>
      <c r="C99">
        <v>3.0222861420230542E-4</v>
      </c>
      <c r="E99">
        <v>340.66076123565853</v>
      </c>
      <c r="F99">
        <v>8.1000000000000003E-2</v>
      </c>
      <c r="H99">
        <v>340.66076123565853</v>
      </c>
      <c r="I99">
        <v>8.0924999999999997E-2</v>
      </c>
    </row>
    <row r="100" spans="2:9">
      <c r="B100">
        <v>196</v>
      </c>
      <c r="C100">
        <v>2.9523258146614101E-4</v>
      </c>
      <c r="E100">
        <v>348.47101091156469</v>
      </c>
      <c r="F100">
        <v>7.8E-2</v>
      </c>
      <c r="H100">
        <v>348.47101091156469</v>
      </c>
      <c r="I100">
        <v>7.7929999999999999E-2</v>
      </c>
    </row>
    <row r="101" spans="2:9">
      <c r="B101">
        <v>198</v>
      </c>
      <c r="C101">
        <v>2.8823654872997648E-4</v>
      </c>
      <c r="E101">
        <v>353.47101091156583</v>
      </c>
      <c r="F101">
        <v>7.8E-2</v>
      </c>
      <c r="H101">
        <v>353.47101091156583</v>
      </c>
      <c r="I101">
        <v>7.7933000000000002E-2</v>
      </c>
    </row>
    <row r="102" spans="2:9">
      <c r="B102">
        <v>200</v>
      </c>
      <c r="C102">
        <v>2.8124051599381201E-4</v>
      </c>
      <c r="E102">
        <v>364.87276516255912</v>
      </c>
      <c r="F102">
        <v>0.08</v>
      </c>
      <c r="H102">
        <v>364.87276516255912</v>
      </c>
      <c r="I102">
        <v>7.9937999999999995E-2</v>
      </c>
    </row>
    <row r="103" spans="2:9">
      <c r="B103">
        <v>202</v>
      </c>
      <c r="C103">
        <v>2.7424448325764759E-4</v>
      </c>
      <c r="E103">
        <v>372.68301483846648</v>
      </c>
      <c r="F103">
        <v>7.6999999999999999E-2</v>
      </c>
      <c r="H103">
        <v>372.68301483846648</v>
      </c>
      <c r="I103">
        <v>7.6940999999999996E-2</v>
      </c>
    </row>
    <row r="104" spans="2:9">
      <c r="B104">
        <v>204</v>
      </c>
      <c r="C104">
        <v>2.6724845052148312E-4</v>
      </c>
      <c r="E104">
        <v>379.0861390758941</v>
      </c>
      <c r="F104">
        <v>7.8E-2</v>
      </c>
      <c r="H104">
        <v>379.0861390758941</v>
      </c>
      <c r="I104">
        <v>7.7942999999999998E-2</v>
      </c>
    </row>
    <row r="105" spans="2:9">
      <c r="B105">
        <v>206</v>
      </c>
      <c r="C105">
        <v>2.6165162433255148E-4</v>
      </c>
      <c r="E105">
        <v>393.22827469962851</v>
      </c>
      <c r="F105">
        <v>8.1000000000000003E-2</v>
      </c>
      <c r="H105">
        <v>393.22827469962851</v>
      </c>
      <c r="I105">
        <v>8.0948999999999993E-2</v>
      </c>
    </row>
    <row r="106" spans="2:9">
      <c r="B106">
        <v>208</v>
      </c>
      <c r="C106">
        <v>2.5605479814361991E-4</v>
      </c>
      <c r="E106">
        <v>402.4478191569213</v>
      </c>
      <c r="F106">
        <v>7.8E-2</v>
      </c>
      <c r="H106">
        <v>402.4478191569213</v>
      </c>
      <c r="I106">
        <v>7.7951999999999994E-2</v>
      </c>
    </row>
    <row r="107" spans="2:9">
      <c r="B107">
        <v>210</v>
      </c>
      <c r="C107">
        <v>2.4905876540745543E-4</v>
      </c>
      <c r="E107">
        <v>413.26447298331368</v>
      </c>
      <c r="F107">
        <v>7.9000000000000001E-2</v>
      </c>
      <c r="H107">
        <v>413.26447298331368</v>
      </c>
      <c r="I107">
        <v>7.8954999999999997E-2</v>
      </c>
    </row>
    <row r="108" spans="2:9">
      <c r="B108">
        <v>212</v>
      </c>
      <c r="C108">
        <v>2.4346193921852388E-4</v>
      </c>
      <c r="E108">
        <v>422.20874489331425</v>
      </c>
      <c r="F108">
        <v>8.2000000000000003E-2</v>
      </c>
      <c r="H108">
        <v>422.20874489331425</v>
      </c>
      <c r="I108">
        <v>8.1958000000000003E-2</v>
      </c>
    </row>
    <row r="109" spans="2:9">
      <c r="B109">
        <v>214</v>
      </c>
      <c r="C109">
        <v>2.3786511302959228E-4</v>
      </c>
      <c r="E109">
        <v>434.25033947210386</v>
      </c>
      <c r="F109">
        <v>0.08</v>
      </c>
      <c r="H109">
        <v>434.25033947210386</v>
      </c>
      <c r="I109">
        <v>7.9961000000000004E-2</v>
      </c>
    </row>
    <row r="110" spans="2:9">
      <c r="B110">
        <v>216</v>
      </c>
      <c r="C110">
        <v>2.3366749338789354E-4</v>
      </c>
      <c r="E110">
        <v>445.65209372308988</v>
      </c>
      <c r="F110">
        <v>0.08</v>
      </c>
      <c r="H110">
        <v>445.65209372308988</v>
      </c>
      <c r="I110">
        <v>7.9963000000000006E-2</v>
      </c>
    </row>
    <row r="111" spans="2:9">
      <c r="B111">
        <v>218</v>
      </c>
      <c r="C111">
        <v>2.2807066719896199E-4</v>
      </c>
      <c r="E111">
        <v>453.46234339899604</v>
      </c>
      <c r="F111">
        <v>7.8E-2</v>
      </c>
      <c r="H111">
        <v>453.46234339899604</v>
      </c>
      <c r="I111">
        <v>7.7965000000000007E-2</v>
      </c>
    </row>
    <row r="112" spans="2:9">
      <c r="B112">
        <v>220</v>
      </c>
      <c r="C112">
        <v>2.2247384101003041E-4</v>
      </c>
      <c r="E112">
        <v>463.46234339899689</v>
      </c>
      <c r="F112">
        <v>7.5999999999999998E-2</v>
      </c>
      <c r="H112">
        <v>463.46234339899689</v>
      </c>
      <c r="I112">
        <v>7.5967999999999994E-2</v>
      </c>
    </row>
    <row r="113" spans="2:9">
      <c r="B113">
        <v>222</v>
      </c>
      <c r="C113">
        <v>2.1827622136833173E-4</v>
      </c>
      <c r="E113">
        <v>474.09248921173867</v>
      </c>
      <c r="F113">
        <v>8.3000000000000004E-2</v>
      </c>
      <c r="H113">
        <v>474.09248921173867</v>
      </c>
      <c r="I113">
        <v>8.2969000000000001E-2</v>
      </c>
    </row>
    <row r="114" spans="2:9">
      <c r="B114">
        <v>224</v>
      </c>
      <c r="C114">
        <v>2.1407860172663304E-4</v>
      </c>
      <c r="E114">
        <v>493.94192245301241</v>
      </c>
      <c r="F114">
        <v>8.3000000000000004E-2</v>
      </c>
      <c r="H114">
        <v>493.94192245301241</v>
      </c>
      <c r="I114">
        <v>8.2973000000000005E-2</v>
      </c>
    </row>
    <row r="115" spans="2:9">
      <c r="B115">
        <v>226</v>
      </c>
      <c r="C115">
        <v>2.0848177553770144E-4</v>
      </c>
      <c r="E115">
        <v>523.67405994765647</v>
      </c>
      <c r="F115">
        <v>0.08</v>
      </c>
      <c r="H115">
        <v>523.67405994765647</v>
      </c>
      <c r="I115">
        <v>7.9977999999999994E-2</v>
      </c>
    </row>
    <row r="116" spans="2:9">
      <c r="B116">
        <v>228</v>
      </c>
      <c r="C116">
        <v>2.0428415589600276E-4</v>
      </c>
      <c r="E116">
        <v>544.19234447633596</v>
      </c>
      <c r="F116">
        <v>8.1000000000000003E-2</v>
      </c>
      <c r="H116">
        <v>544.19234447633596</v>
      </c>
      <c r="I116">
        <v>8.0979999999999996E-2</v>
      </c>
    </row>
    <row r="117" spans="2:9">
      <c r="B117">
        <v>230</v>
      </c>
      <c r="C117">
        <v>2.0008653625430407E-4</v>
      </c>
      <c r="E117">
        <v>559.81284382815295</v>
      </c>
      <c r="F117">
        <v>8.2000000000000003E-2</v>
      </c>
      <c r="H117">
        <v>559.81284382815295</v>
      </c>
      <c r="I117">
        <v>8.1981999999999999E-2</v>
      </c>
    </row>
    <row r="118" spans="2:9">
      <c r="B118">
        <v>232</v>
      </c>
      <c r="C118">
        <v>1.9588891661260536E-4</v>
      </c>
      <c r="E118">
        <v>564.05548451527238</v>
      </c>
      <c r="H118">
        <v>564.05548451527238</v>
      </c>
    </row>
    <row r="119" spans="2:9">
      <c r="B119">
        <v>234</v>
      </c>
      <c r="C119">
        <v>1.9169129697090671E-4</v>
      </c>
      <c r="E119">
        <v>584.57376904395312</v>
      </c>
      <c r="F119">
        <v>7.9000000000000001E-2</v>
      </c>
      <c r="H119">
        <v>584.57376904395312</v>
      </c>
      <c r="I119">
        <v>7.8983999999999999E-2</v>
      </c>
    </row>
    <row r="120" spans="2:9">
      <c r="B120">
        <v>236</v>
      </c>
      <c r="C120">
        <v>1.8749367732920802E-4</v>
      </c>
      <c r="E120">
        <v>602.26557505690744</v>
      </c>
      <c r="F120">
        <v>7.8E-2</v>
      </c>
      <c r="H120">
        <v>602.26557505690744</v>
      </c>
      <c r="I120">
        <v>7.7984999999999999E-2</v>
      </c>
    </row>
    <row r="121" spans="2:9">
      <c r="B121">
        <v>238</v>
      </c>
      <c r="C121">
        <v>1.8469526423474223E-4</v>
      </c>
    </row>
    <row r="122" spans="2:9">
      <c r="B122">
        <v>240</v>
      </c>
      <c r="C122">
        <v>1.8049764459304352E-4</v>
      </c>
    </row>
    <row r="123" spans="2:9">
      <c r="B123">
        <v>242</v>
      </c>
      <c r="C123">
        <v>1.7630002495134487E-4</v>
      </c>
    </row>
    <row r="124" spans="2:9">
      <c r="B124">
        <v>244</v>
      </c>
      <c r="C124">
        <v>1.7350161185687908E-4</v>
      </c>
    </row>
    <row r="125" spans="2:9">
      <c r="B125">
        <v>246</v>
      </c>
      <c r="C125">
        <v>1.6930399221518039E-4</v>
      </c>
    </row>
    <row r="126" spans="2:9">
      <c r="B126">
        <v>248</v>
      </c>
      <c r="C126">
        <v>1.6650557912071458E-4</v>
      </c>
    </row>
    <row r="127" spans="2:9">
      <c r="B127">
        <v>250</v>
      </c>
      <c r="C127">
        <v>1.6370716602624879E-4</v>
      </c>
    </row>
    <row r="128" spans="2:9">
      <c r="B128">
        <v>252</v>
      </c>
      <c r="C128">
        <v>1.5950954638455011E-4</v>
      </c>
    </row>
    <row r="129" spans="2:3">
      <c r="B129">
        <v>254</v>
      </c>
      <c r="C129">
        <v>1.5671113329008432E-4</v>
      </c>
    </row>
    <row r="130" spans="2:3">
      <c r="B130">
        <v>256</v>
      </c>
      <c r="C130">
        <v>1.5391272019561853E-4</v>
      </c>
    </row>
    <row r="131" spans="2:3">
      <c r="B131">
        <v>258</v>
      </c>
      <c r="C131">
        <v>1.5111430710115271E-4</v>
      </c>
    </row>
    <row r="132" spans="2:3">
      <c r="B132">
        <v>260</v>
      </c>
      <c r="C132">
        <v>1.4831589400668695E-4</v>
      </c>
    </row>
    <row r="133" spans="2:3">
      <c r="B133">
        <v>262</v>
      </c>
      <c r="C133">
        <v>1.4551748091222116E-4</v>
      </c>
    </row>
    <row r="134" spans="2:3">
      <c r="B134">
        <v>264</v>
      </c>
      <c r="C134">
        <v>1.4271906781775535E-4</v>
      </c>
    </row>
    <row r="135" spans="2:3">
      <c r="B135">
        <v>266</v>
      </c>
      <c r="C135">
        <v>1.3992065472328958E-4</v>
      </c>
    </row>
    <row r="136" spans="2:3">
      <c r="B136">
        <v>268</v>
      </c>
      <c r="C136">
        <v>1.3712224162882379E-4</v>
      </c>
    </row>
    <row r="137" spans="2:3">
      <c r="B137">
        <v>270</v>
      </c>
      <c r="C137">
        <v>1.3432382853435798E-4</v>
      </c>
    </row>
    <row r="138" spans="2:3">
      <c r="B138">
        <v>272</v>
      </c>
      <c r="C138">
        <v>1.3292462198712511E-4</v>
      </c>
    </row>
    <row r="139" spans="2:3">
      <c r="B139">
        <v>274</v>
      </c>
      <c r="C139">
        <v>1.3012620889265929E-4</v>
      </c>
    </row>
    <row r="140" spans="2:3">
      <c r="B140">
        <v>276</v>
      </c>
      <c r="C140">
        <v>1.2732779579819351E-4</v>
      </c>
    </row>
    <row r="141" spans="2:3">
      <c r="B141">
        <v>278</v>
      </c>
      <c r="C141">
        <v>1.2592858925096061E-4</v>
      </c>
    </row>
    <row r="142" spans="2:3">
      <c r="B142">
        <v>280</v>
      </c>
      <c r="C142">
        <v>1.2313017615649482E-4</v>
      </c>
    </row>
    <row r="143" spans="2:3">
      <c r="B143">
        <v>282</v>
      </c>
      <c r="C143">
        <v>1.2033176306202902E-4</v>
      </c>
    </row>
    <row r="144" spans="2:3">
      <c r="B144">
        <v>284</v>
      </c>
      <c r="C144">
        <v>1.1893255651479614E-4</v>
      </c>
    </row>
    <row r="145" spans="2:3">
      <c r="B145">
        <v>286</v>
      </c>
      <c r="C145">
        <v>1.1613414342033034E-4</v>
      </c>
    </row>
    <row r="146" spans="2:3">
      <c r="B146">
        <v>288</v>
      </c>
      <c r="C146">
        <v>1.1473493687309746E-4</v>
      </c>
    </row>
    <row r="147" spans="2:3">
      <c r="B147">
        <v>290</v>
      </c>
      <c r="C147">
        <v>1.1333573032586455E-4</v>
      </c>
    </row>
    <row r="148" spans="2:3">
      <c r="B148">
        <v>292</v>
      </c>
      <c r="C148">
        <v>1.1053731723139874E-4</v>
      </c>
    </row>
    <row r="149" spans="2:3">
      <c r="B149">
        <v>294</v>
      </c>
      <c r="C149">
        <v>1.0913811068416586E-4</v>
      </c>
    </row>
    <row r="150" spans="2:3">
      <c r="B150">
        <v>296</v>
      </c>
      <c r="C150">
        <v>1.0633969758970008E-4</v>
      </c>
    </row>
    <row r="151" spans="2:3">
      <c r="B151">
        <v>298</v>
      </c>
      <c r="C151">
        <v>1.0494049104246717E-4</v>
      </c>
    </row>
    <row r="152" spans="2:3">
      <c r="B152">
        <v>300</v>
      </c>
      <c r="C152">
        <v>1.0354128449523429E-4</v>
      </c>
    </row>
    <row r="153" spans="2:3">
      <c r="B153">
        <v>302</v>
      </c>
      <c r="C153">
        <v>1.0214207794800138E-4</v>
      </c>
    </row>
    <row r="154" spans="2:3">
      <c r="B154">
        <v>304</v>
      </c>
      <c r="C154">
        <v>9.9343664853535603E-5</v>
      </c>
    </row>
    <row r="155" spans="2:3">
      <c r="B155">
        <v>306</v>
      </c>
      <c r="C155">
        <v>9.7944458306302681E-5</v>
      </c>
    </row>
    <row r="156" spans="2:3">
      <c r="B156">
        <v>308</v>
      </c>
      <c r="C156">
        <v>9.65452517590698E-5</v>
      </c>
    </row>
    <row r="157" spans="2:3">
      <c r="B157">
        <v>310</v>
      </c>
      <c r="C157">
        <v>9.5146045211836906E-5</v>
      </c>
    </row>
    <row r="158" spans="2:3">
      <c r="B158">
        <v>312</v>
      </c>
      <c r="C158">
        <v>9.3746838664604011E-5</v>
      </c>
    </row>
    <row r="159" spans="2:3">
      <c r="B159">
        <v>314</v>
      </c>
      <c r="C159">
        <v>9.2347632117371117E-5</v>
      </c>
    </row>
    <row r="160" spans="2:3">
      <c r="B160">
        <v>316</v>
      </c>
      <c r="C160">
        <v>9.0948425570138209E-5</v>
      </c>
    </row>
    <row r="161" spans="2:3">
      <c r="B161">
        <v>318</v>
      </c>
      <c r="C161">
        <v>8.9549219022905314E-5</v>
      </c>
    </row>
    <row r="162" spans="2:3">
      <c r="B162">
        <v>320</v>
      </c>
      <c r="C162">
        <v>8.8150012475672433E-5</v>
      </c>
    </row>
    <row r="163" spans="2:3">
      <c r="B163">
        <v>322</v>
      </c>
      <c r="C163">
        <v>8.6750805928439539E-5</v>
      </c>
    </row>
    <row r="164" spans="2:3">
      <c r="B164">
        <v>324</v>
      </c>
      <c r="C164">
        <v>8.5351599381206631E-5</v>
      </c>
    </row>
    <row r="165" spans="2:3">
      <c r="B165">
        <v>326</v>
      </c>
      <c r="C165">
        <v>8.3952392833973736E-5</v>
      </c>
    </row>
    <row r="166" spans="2:3">
      <c r="B166">
        <v>328</v>
      </c>
      <c r="C166">
        <v>8.2553186286740842E-5</v>
      </c>
    </row>
    <row r="167" spans="2:3">
      <c r="B167">
        <v>330</v>
      </c>
      <c r="C167">
        <v>8.1153979739507947E-5</v>
      </c>
    </row>
    <row r="168" spans="2:3">
      <c r="B168">
        <v>332</v>
      </c>
      <c r="C168">
        <v>7.9754773192275053E-5</v>
      </c>
    </row>
    <row r="169" spans="2:3">
      <c r="B169">
        <v>334</v>
      </c>
      <c r="C169">
        <v>7.8355566645042158E-5</v>
      </c>
    </row>
    <row r="170" spans="2:3">
      <c r="B170">
        <v>336</v>
      </c>
      <c r="C170">
        <v>7.6956360097809264E-5</v>
      </c>
    </row>
    <row r="171" spans="2:3">
      <c r="B171">
        <v>338</v>
      </c>
      <c r="C171">
        <v>7.5557153550576356E-5</v>
      </c>
    </row>
    <row r="172" spans="2:3">
      <c r="B172">
        <v>340</v>
      </c>
      <c r="C172">
        <v>7.5557153550576356E-5</v>
      </c>
    </row>
    <row r="173" spans="2:3">
      <c r="B173">
        <v>342</v>
      </c>
      <c r="C173">
        <v>7.4157947003343475E-5</v>
      </c>
    </row>
    <row r="174" spans="2:3">
      <c r="B174">
        <v>344</v>
      </c>
      <c r="C174">
        <v>7.2758740456110581E-5</v>
      </c>
    </row>
    <row r="175" spans="2:3">
      <c r="B175">
        <v>346</v>
      </c>
      <c r="C175">
        <v>7.1359533908877673E-5</v>
      </c>
    </row>
    <row r="176" spans="2:3">
      <c r="B176">
        <v>348</v>
      </c>
      <c r="C176">
        <v>6.9960327361644792E-5</v>
      </c>
    </row>
    <row r="177" spans="2:3">
      <c r="B177">
        <v>350</v>
      </c>
      <c r="C177">
        <v>6.9960327361644792E-5</v>
      </c>
    </row>
    <row r="178" spans="2:3">
      <c r="B178">
        <v>352</v>
      </c>
      <c r="C178">
        <v>6.8561120814411897E-5</v>
      </c>
    </row>
    <row r="179" spans="2:3">
      <c r="B179">
        <v>354</v>
      </c>
      <c r="C179">
        <v>6.7161914267178989E-5</v>
      </c>
    </row>
    <row r="180" spans="2:3">
      <c r="B180">
        <v>356</v>
      </c>
      <c r="C180">
        <v>6.7161914267178989E-5</v>
      </c>
    </row>
    <row r="181" spans="2:3">
      <c r="B181">
        <v>358</v>
      </c>
      <c r="C181">
        <v>6.5762707719946095E-5</v>
      </c>
    </row>
    <row r="182" spans="2:3">
      <c r="B182">
        <v>360</v>
      </c>
      <c r="C182">
        <v>6.43635011727132E-5</v>
      </c>
    </row>
    <row r="183" spans="2:3">
      <c r="B183">
        <v>362</v>
      </c>
      <c r="C183">
        <v>6.43635011727132E-5</v>
      </c>
    </row>
    <row r="184" spans="2:3">
      <c r="B184">
        <v>364</v>
      </c>
      <c r="C184">
        <v>6.2964294625480306E-5</v>
      </c>
    </row>
    <row r="185" spans="2:3">
      <c r="B185">
        <v>366</v>
      </c>
      <c r="C185">
        <v>6.1565088078247411E-5</v>
      </c>
    </row>
    <row r="186" spans="2:3">
      <c r="B186">
        <v>368</v>
      </c>
      <c r="C186">
        <v>6.1565088078247411E-5</v>
      </c>
    </row>
    <row r="187" spans="2:3">
      <c r="B187">
        <v>370</v>
      </c>
      <c r="C187">
        <v>6.016588153101451E-5</v>
      </c>
    </row>
    <row r="188" spans="2:3">
      <c r="B188">
        <v>372</v>
      </c>
      <c r="C188">
        <v>5.8766674983781615E-5</v>
      </c>
    </row>
    <row r="189" spans="2:3">
      <c r="B189">
        <v>374</v>
      </c>
      <c r="C189">
        <v>5.8766674983781615E-5</v>
      </c>
    </row>
    <row r="190" spans="2:3">
      <c r="B190">
        <v>376</v>
      </c>
      <c r="C190">
        <v>5.7367468436548728E-5</v>
      </c>
    </row>
    <row r="191" spans="2:3">
      <c r="B191">
        <v>378</v>
      </c>
      <c r="C191">
        <v>5.7367468436548728E-5</v>
      </c>
    </row>
    <row r="192" spans="2:3">
      <c r="B192">
        <v>380</v>
      </c>
      <c r="C192">
        <v>5.5968261889315826E-5</v>
      </c>
    </row>
    <row r="193" spans="2:3">
      <c r="B193">
        <v>382</v>
      </c>
      <c r="C193">
        <v>5.4569055342082932E-5</v>
      </c>
    </row>
    <row r="194" spans="2:3">
      <c r="B194">
        <v>384</v>
      </c>
      <c r="C194">
        <v>5.4569055342082932E-5</v>
      </c>
    </row>
    <row r="195" spans="2:3">
      <c r="B195">
        <v>386</v>
      </c>
      <c r="C195">
        <v>5.3169848794850038E-5</v>
      </c>
    </row>
    <row r="196" spans="2:3">
      <c r="B196">
        <v>388</v>
      </c>
      <c r="C196">
        <v>5.3169848794850038E-5</v>
      </c>
    </row>
    <row r="197" spans="2:3">
      <c r="B197">
        <v>390</v>
      </c>
      <c r="C197">
        <v>5.1770642247617143E-5</v>
      </c>
    </row>
    <row r="198" spans="2:3">
      <c r="B198">
        <v>392</v>
      </c>
      <c r="C198">
        <v>5.1770642247617143E-5</v>
      </c>
    </row>
    <row r="199" spans="2:3">
      <c r="B199">
        <v>394</v>
      </c>
      <c r="C199">
        <v>5.0371435700384249E-5</v>
      </c>
    </row>
    <row r="200" spans="2:3">
      <c r="B200">
        <v>396</v>
      </c>
      <c r="C200">
        <v>5.0371435700384249E-5</v>
      </c>
    </row>
    <row r="201" spans="2:3">
      <c r="B201">
        <v>398</v>
      </c>
      <c r="C201">
        <v>4.8972229153151341E-5</v>
      </c>
    </row>
    <row r="202" spans="2:3">
      <c r="B202">
        <v>400</v>
      </c>
      <c r="C202">
        <v>4.8972229153151341E-5</v>
      </c>
    </row>
    <row r="203" spans="2:3">
      <c r="B203">
        <v>402</v>
      </c>
      <c r="C203">
        <v>4.7573022605918453E-5</v>
      </c>
    </row>
    <row r="204" spans="2:3">
      <c r="B204">
        <v>404</v>
      </c>
      <c r="C204">
        <v>4.7573022605918453E-5</v>
      </c>
    </row>
    <row r="205" spans="2:3">
      <c r="B205">
        <v>406</v>
      </c>
      <c r="C205">
        <v>4.6173816058685558E-5</v>
      </c>
    </row>
    <row r="206" spans="2:3">
      <c r="B206">
        <v>408</v>
      </c>
      <c r="C206">
        <v>4.6173816058685558E-5</v>
      </c>
    </row>
    <row r="207" spans="2:3">
      <c r="B207">
        <v>410</v>
      </c>
      <c r="C207">
        <v>4.6173816058685558E-5</v>
      </c>
    </row>
    <row r="208" spans="2:3">
      <c r="B208">
        <v>412</v>
      </c>
      <c r="C208">
        <v>4.4774609511452657E-5</v>
      </c>
    </row>
    <row r="209" spans="2:3">
      <c r="B209">
        <v>414</v>
      </c>
      <c r="C209">
        <v>4.4774609511452657E-5</v>
      </c>
    </row>
    <row r="210" spans="2:3">
      <c r="B210">
        <v>416</v>
      </c>
      <c r="C210">
        <v>4.3375402964219769E-5</v>
      </c>
    </row>
    <row r="211" spans="2:3">
      <c r="B211">
        <v>418</v>
      </c>
      <c r="C211">
        <v>4.3375402964219769E-5</v>
      </c>
    </row>
    <row r="212" spans="2:3">
      <c r="B212">
        <v>420</v>
      </c>
      <c r="C212">
        <v>4.1976196416986868E-5</v>
      </c>
    </row>
    <row r="213" spans="2:3">
      <c r="B213">
        <v>422</v>
      </c>
      <c r="C213">
        <v>4.1976196416986868E-5</v>
      </c>
    </row>
    <row r="214" spans="2:3">
      <c r="B214">
        <v>424</v>
      </c>
      <c r="C214">
        <v>4.1976196416986868E-5</v>
      </c>
    </row>
    <row r="215" spans="2:3">
      <c r="B215">
        <v>426</v>
      </c>
      <c r="C215">
        <v>4.0576989869753974E-5</v>
      </c>
    </row>
    <row r="216" spans="2:3">
      <c r="B216">
        <v>428</v>
      </c>
      <c r="C216">
        <v>4.0576989869753974E-5</v>
      </c>
    </row>
    <row r="217" spans="2:3">
      <c r="B217">
        <v>430</v>
      </c>
      <c r="C217">
        <v>4.0576989869753974E-5</v>
      </c>
    </row>
    <row r="218" spans="2:3">
      <c r="B218">
        <v>432</v>
      </c>
      <c r="C218">
        <v>3.9177783322521079E-5</v>
      </c>
    </row>
    <row r="219" spans="2:3">
      <c r="B219">
        <v>434</v>
      </c>
      <c r="C219">
        <v>3.9177783322521079E-5</v>
      </c>
    </row>
    <row r="220" spans="2:3">
      <c r="B220">
        <v>436</v>
      </c>
      <c r="C220">
        <v>3.7778576775288178E-5</v>
      </c>
    </row>
    <row r="221" spans="2:3">
      <c r="B221">
        <v>438</v>
      </c>
      <c r="C221">
        <v>3.7778576775288178E-5</v>
      </c>
    </row>
    <row r="222" spans="2:3">
      <c r="B222">
        <v>440</v>
      </c>
      <c r="C222">
        <v>3.7778576775288178E-5</v>
      </c>
    </row>
    <row r="223" spans="2:3">
      <c r="B223">
        <v>442</v>
      </c>
      <c r="C223">
        <v>3.637937022805529E-5</v>
      </c>
    </row>
    <row r="224" spans="2:3">
      <c r="B224">
        <v>444</v>
      </c>
      <c r="C224">
        <v>3.637937022805529E-5</v>
      </c>
    </row>
    <row r="225" spans="2:3">
      <c r="B225">
        <v>446</v>
      </c>
      <c r="C225">
        <v>3.637937022805529E-5</v>
      </c>
    </row>
    <row r="226" spans="2:3">
      <c r="B226">
        <v>448</v>
      </c>
      <c r="C226">
        <v>3.4980163680822396E-5</v>
      </c>
    </row>
    <row r="227" spans="2:3">
      <c r="B227">
        <v>450</v>
      </c>
      <c r="C227">
        <v>3.4980163680822396E-5</v>
      </c>
    </row>
    <row r="228" spans="2:3">
      <c r="B228">
        <v>452</v>
      </c>
      <c r="C228">
        <v>3.4980163680822396E-5</v>
      </c>
    </row>
    <row r="229" spans="2:3">
      <c r="B229">
        <v>454</v>
      </c>
      <c r="C229">
        <v>3.4980163680822396E-5</v>
      </c>
    </row>
    <row r="230" spans="2:3">
      <c r="B230">
        <v>456</v>
      </c>
      <c r="C230">
        <v>3.3580957133589495E-5</v>
      </c>
    </row>
    <row r="231" spans="2:3">
      <c r="B231">
        <v>458</v>
      </c>
      <c r="C231">
        <v>3.3580957133589495E-5</v>
      </c>
    </row>
    <row r="232" spans="2:3">
      <c r="B232">
        <v>460</v>
      </c>
      <c r="C232">
        <v>3.3580957133589495E-5</v>
      </c>
    </row>
    <row r="233" spans="2:3">
      <c r="B233">
        <v>462</v>
      </c>
      <c r="C233">
        <v>3.21817505863566E-5</v>
      </c>
    </row>
    <row r="234" spans="2:3">
      <c r="B234">
        <v>464</v>
      </c>
      <c r="C234">
        <v>3.21817505863566E-5</v>
      </c>
    </row>
    <row r="235" spans="2:3">
      <c r="B235">
        <v>466</v>
      </c>
      <c r="C235">
        <v>3.21817505863566E-5</v>
      </c>
    </row>
    <row r="236" spans="2:3">
      <c r="B236">
        <v>468</v>
      </c>
      <c r="C236">
        <v>3.0782544039123706E-5</v>
      </c>
    </row>
    <row r="237" spans="2:3">
      <c r="B237">
        <v>470</v>
      </c>
      <c r="C237">
        <v>3.0782544039123706E-5</v>
      </c>
    </row>
    <row r="238" spans="2:3">
      <c r="B238">
        <v>472</v>
      </c>
      <c r="C238">
        <v>3.0782544039123706E-5</v>
      </c>
    </row>
    <row r="239" spans="2:3">
      <c r="B239">
        <v>474</v>
      </c>
      <c r="C239">
        <v>3.0782544039123706E-5</v>
      </c>
    </row>
    <row r="240" spans="2:3">
      <c r="B240">
        <v>476</v>
      </c>
      <c r="C240">
        <v>2.9383337491890808E-5</v>
      </c>
    </row>
    <row r="241" spans="2:3">
      <c r="B241">
        <v>478</v>
      </c>
      <c r="C241">
        <v>2.9383337491890808E-5</v>
      </c>
    </row>
    <row r="242" spans="2:3">
      <c r="B242">
        <v>480</v>
      </c>
      <c r="C242">
        <v>2.9383337491890808E-5</v>
      </c>
    </row>
    <row r="243" spans="2:3">
      <c r="B243">
        <v>482</v>
      </c>
      <c r="C243">
        <v>2.9383337491890808E-5</v>
      </c>
    </row>
    <row r="244" spans="2:3">
      <c r="B244">
        <v>484</v>
      </c>
      <c r="C244">
        <v>2.7984130944657913E-5</v>
      </c>
    </row>
    <row r="245" spans="2:3">
      <c r="B245">
        <v>486</v>
      </c>
      <c r="C245">
        <v>2.7984130944657913E-5</v>
      </c>
    </row>
    <row r="246" spans="2:3">
      <c r="B246">
        <v>488</v>
      </c>
      <c r="C246">
        <v>2.7984130944657913E-5</v>
      </c>
    </row>
    <row r="247" spans="2:3">
      <c r="B247">
        <v>490</v>
      </c>
      <c r="C247">
        <v>2.7984130944657913E-5</v>
      </c>
    </row>
    <row r="248" spans="2:3">
      <c r="B248">
        <v>492</v>
      </c>
      <c r="C248">
        <v>2.6584924397425019E-5</v>
      </c>
    </row>
    <row r="249" spans="2:3">
      <c r="B249">
        <v>494</v>
      </c>
      <c r="C249">
        <v>2.6584924397425019E-5</v>
      </c>
    </row>
    <row r="250" spans="2:3">
      <c r="B250">
        <v>496</v>
      </c>
      <c r="C250">
        <v>2.6584924397425019E-5</v>
      </c>
    </row>
    <row r="251" spans="2:3">
      <c r="B251">
        <v>498</v>
      </c>
      <c r="C251">
        <v>2.6584924397425019E-5</v>
      </c>
    </row>
    <row r="252" spans="2:3">
      <c r="B252">
        <v>500</v>
      </c>
      <c r="C252">
        <v>2.6584924397425019E-5</v>
      </c>
    </row>
    <row r="253" spans="2:3">
      <c r="B253">
        <v>502</v>
      </c>
      <c r="C253">
        <v>2.5185717850192124E-5</v>
      </c>
    </row>
    <row r="254" spans="2:3">
      <c r="B254">
        <v>504</v>
      </c>
      <c r="C254">
        <v>2.5185717850192124E-5</v>
      </c>
    </row>
    <row r="255" spans="2:3">
      <c r="B255">
        <v>506</v>
      </c>
      <c r="C255">
        <v>2.5185717850192124E-5</v>
      </c>
    </row>
    <row r="256" spans="2:3">
      <c r="B256">
        <v>508</v>
      </c>
      <c r="C256">
        <v>2.5185717850192124E-5</v>
      </c>
    </row>
    <row r="257" spans="2:3">
      <c r="B257">
        <v>510</v>
      </c>
      <c r="C257">
        <v>2.3786511302959226E-5</v>
      </c>
    </row>
    <row r="258" spans="2:3">
      <c r="B258">
        <v>512</v>
      </c>
      <c r="C258">
        <v>2.3786511302959226E-5</v>
      </c>
    </row>
    <row r="259" spans="2:3">
      <c r="B259">
        <v>514</v>
      </c>
      <c r="C259">
        <v>2.3786511302959226E-5</v>
      </c>
    </row>
    <row r="260" spans="2:3">
      <c r="B260">
        <v>516</v>
      </c>
      <c r="C260">
        <v>2.3786511302959226E-5</v>
      </c>
    </row>
    <row r="261" spans="2:3">
      <c r="B261">
        <v>518</v>
      </c>
      <c r="C261">
        <v>2.3786511302959226E-5</v>
      </c>
    </row>
    <row r="262" spans="2:3">
      <c r="B262">
        <v>520</v>
      </c>
      <c r="C262">
        <v>2.3786511302959226E-5</v>
      </c>
    </row>
    <row r="263" spans="2:3">
      <c r="B263">
        <v>522</v>
      </c>
      <c r="C263">
        <v>2.2387304755726329E-5</v>
      </c>
    </row>
    <row r="264" spans="2:3">
      <c r="B264">
        <v>524</v>
      </c>
      <c r="C264">
        <v>2.2387304755726329E-5</v>
      </c>
    </row>
    <row r="265" spans="2:3">
      <c r="B265">
        <v>526</v>
      </c>
      <c r="C265">
        <v>2.2387304755726329E-5</v>
      </c>
    </row>
    <row r="266" spans="2:3">
      <c r="B266">
        <v>528</v>
      </c>
      <c r="C266">
        <v>2.2387304755726329E-5</v>
      </c>
    </row>
    <row r="267" spans="2:3">
      <c r="B267">
        <v>530</v>
      </c>
      <c r="C267">
        <v>2.2387304755726329E-5</v>
      </c>
    </row>
    <row r="268" spans="2:3">
      <c r="B268">
        <v>532</v>
      </c>
      <c r="C268">
        <v>2.0988098208493434E-5</v>
      </c>
    </row>
    <row r="269" spans="2:3">
      <c r="B269">
        <v>534</v>
      </c>
      <c r="C269">
        <v>2.0988098208493434E-5</v>
      </c>
    </row>
    <row r="270" spans="2:3">
      <c r="B270">
        <v>536</v>
      </c>
      <c r="C270">
        <v>2.0988098208493434E-5</v>
      </c>
    </row>
    <row r="271" spans="2:3">
      <c r="B271">
        <v>538</v>
      </c>
      <c r="C271">
        <v>2.0988098208493434E-5</v>
      </c>
    </row>
    <row r="272" spans="2:3">
      <c r="B272">
        <v>540</v>
      </c>
      <c r="C272">
        <v>2.0988098208493434E-5</v>
      </c>
    </row>
    <row r="273" spans="2:3">
      <c r="B273">
        <v>542</v>
      </c>
      <c r="C273">
        <v>2.0988098208493434E-5</v>
      </c>
    </row>
    <row r="274" spans="2:3">
      <c r="B274">
        <v>544</v>
      </c>
      <c r="C274">
        <v>1.958889166126054E-5</v>
      </c>
    </row>
    <row r="275" spans="2:3">
      <c r="B275">
        <v>546</v>
      </c>
      <c r="C275">
        <v>1.958889166126054E-5</v>
      </c>
    </row>
    <row r="276" spans="2:3">
      <c r="B276">
        <v>548</v>
      </c>
      <c r="C276">
        <v>1.958889166126054E-5</v>
      </c>
    </row>
    <row r="277" spans="2:3">
      <c r="B277">
        <v>550</v>
      </c>
      <c r="C277">
        <v>1.958889166126054E-5</v>
      </c>
    </row>
    <row r="278" spans="2:3">
      <c r="B278">
        <v>552</v>
      </c>
      <c r="C278">
        <v>1.958889166126054E-5</v>
      </c>
    </row>
    <row r="279" spans="2:3">
      <c r="B279">
        <v>554</v>
      </c>
      <c r="C279">
        <v>1.958889166126054E-5</v>
      </c>
    </row>
    <row r="280" spans="2:3">
      <c r="B280">
        <v>556</v>
      </c>
      <c r="C280">
        <v>1.8189685114027645E-5</v>
      </c>
    </row>
    <row r="281" spans="2:3">
      <c r="B281">
        <v>558</v>
      </c>
      <c r="C281">
        <v>1.8189685114027645E-5</v>
      </c>
    </row>
    <row r="282" spans="2:3">
      <c r="B282">
        <v>560</v>
      </c>
      <c r="C282">
        <v>1.8189685114027645E-5</v>
      </c>
    </row>
    <row r="283" spans="2:3">
      <c r="B283">
        <v>562</v>
      </c>
      <c r="C283">
        <v>1.8189685114027645E-5</v>
      </c>
    </row>
    <row r="284" spans="2:3">
      <c r="B284">
        <v>564</v>
      </c>
      <c r="C284">
        <v>1.8189685114027645E-5</v>
      </c>
    </row>
    <row r="285" spans="2:3">
      <c r="B285">
        <v>566</v>
      </c>
      <c r="C285">
        <v>1.8189685114027645E-5</v>
      </c>
    </row>
    <row r="286" spans="2:3">
      <c r="B286">
        <v>568</v>
      </c>
      <c r="C286">
        <v>1.8189685114027645E-5</v>
      </c>
    </row>
    <row r="287" spans="2:3">
      <c r="B287">
        <v>570</v>
      </c>
      <c r="C287">
        <v>1.6790478566794747E-5</v>
      </c>
    </row>
    <row r="288" spans="2:3">
      <c r="B288">
        <v>572</v>
      </c>
      <c r="C288">
        <v>1.6790478566794747E-5</v>
      </c>
    </row>
    <row r="289" spans="2:3">
      <c r="B289">
        <v>574</v>
      </c>
      <c r="C289">
        <v>1.6790478566794747E-5</v>
      </c>
    </row>
    <row r="290" spans="2:3">
      <c r="B290">
        <v>576</v>
      </c>
      <c r="C290">
        <v>1.6790478566794747E-5</v>
      </c>
    </row>
    <row r="291" spans="2:3">
      <c r="B291">
        <v>578</v>
      </c>
      <c r="C291">
        <v>1.6790478566794747E-5</v>
      </c>
    </row>
    <row r="292" spans="2:3">
      <c r="B292">
        <v>580</v>
      </c>
      <c r="C292">
        <v>1.6790478566794747E-5</v>
      </c>
    </row>
    <row r="293" spans="2:3">
      <c r="B293">
        <v>582</v>
      </c>
      <c r="C293">
        <v>1.6790478566794747E-5</v>
      </c>
    </row>
    <row r="294" spans="2:3">
      <c r="B294">
        <v>584</v>
      </c>
      <c r="C294">
        <v>1.6790478566794747E-5</v>
      </c>
    </row>
    <row r="295" spans="2:3">
      <c r="B295">
        <v>586</v>
      </c>
      <c r="C295">
        <v>1.5391272019561853E-5</v>
      </c>
    </row>
    <row r="296" spans="2:3">
      <c r="B296">
        <v>588</v>
      </c>
      <c r="C296">
        <v>1.5391272019561853E-5</v>
      </c>
    </row>
    <row r="297" spans="2:3">
      <c r="B297">
        <v>590</v>
      </c>
      <c r="C297">
        <v>1.5391272019561853E-5</v>
      </c>
    </row>
    <row r="298" spans="2:3">
      <c r="B298">
        <v>592</v>
      </c>
      <c r="C298">
        <v>1.5391272019561853E-5</v>
      </c>
    </row>
    <row r="299" spans="2:3">
      <c r="B299">
        <v>594</v>
      </c>
      <c r="C299">
        <v>1.5391272019561853E-5</v>
      </c>
    </row>
    <row r="300" spans="2:3">
      <c r="B300">
        <v>596</v>
      </c>
      <c r="C300">
        <v>1.5391272019561853E-5</v>
      </c>
    </row>
    <row r="301" spans="2:3">
      <c r="B301">
        <v>598</v>
      </c>
      <c r="C301">
        <v>1.5391272019561853E-5</v>
      </c>
    </row>
    <row r="302" spans="2:3">
      <c r="B302">
        <v>600</v>
      </c>
      <c r="C302">
        <v>1.5391272019561853E-5</v>
      </c>
    </row>
  </sheetData>
  <mergeCells count="3">
    <mergeCell ref="B1:C1"/>
    <mergeCell ref="E1:F1"/>
    <mergeCell ref="H1:I1"/>
  </mergeCells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RAW</vt:lpstr>
      <vt:lpstr>Plofile</vt:lpstr>
      <vt:lpstr>Correction</vt:lpstr>
      <vt:lpstr>Plot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2022-12-29T07:10:38Z</dcterms:modified>
</cp:coreProperties>
</file>